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26"/>
  <workbookPr/>
  <mc:AlternateContent xmlns:mc="http://schemas.openxmlformats.org/markup-compatibility/2006">
    <mc:Choice Requires="x15">
      <x15ac:absPath xmlns:x15ac="http://schemas.microsoft.com/office/spreadsheetml/2010/11/ac" url="C:\Users\BETO\Desktop\BETO SISTEM\Belgeler\"/>
    </mc:Choice>
  </mc:AlternateContent>
  <xr:revisionPtr revIDLastSave="1" documentId="13_ncr:1_{16A5DC07-6A22-4686-BE70-15D7B789FF05}" xr6:coauthVersionLast="47" xr6:coauthVersionMax="47" xr10:uidLastSave="{1057E5E7-DAB6-48DA-A11C-5291D0B6BE38}"/>
  <bookViews>
    <workbookView xWindow="-38520" yWindow="-4425" windowWidth="38640" windowHeight="21120" activeTab="1" xr2:uid="{00000000-000D-0000-FFFF-FFFF00000000}"/>
  </bookViews>
  <sheets>
    <sheet name="Fiyat Tr" sheetId="3" r:id="rId1"/>
    <sheet name="Güncel Fiyat" sheetId="4" r:id="rId2"/>
    <sheet name="Sabitler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4" l="1"/>
  <c r="D11" i="4"/>
  <c r="AG35" i="4"/>
  <c r="U35" i="4"/>
  <c r="O35" i="4"/>
  <c r="D4" i="4"/>
  <c r="C6" i="4"/>
  <c r="D7" i="4"/>
  <c r="D6" i="4"/>
  <c r="D5" i="4"/>
  <c r="AH9" i="4"/>
  <c r="AH8" i="4"/>
  <c r="AH7" i="4"/>
  <c r="AH6" i="4"/>
  <c r="AH5" i="4"/>
  <c r="AH4" i="4"/>
  <c r="AB9" i="4"/>
  <c r="AB8" i="4"/>
  <c r="AB7" i="4"/>
  <c r="AB6" i="4"/>
  <c r="AA35" i="4" s="1"/>
  <c r="AB5" i="4"/>
  <c r="AB4" i="4"/>
  <c r="AA34" i="4" s="1"/>
  <c r="V9" i="4"/>
  <c r="V8" i="4"/>
  <c r="V7" i="4"/>
  <c r="V6" i="4"/>
  <c r="U34" i="4" s="1"/>
  <c r="V5" i="4"/>
  <c r="V4" i="4"/>
  <c r="P9" i="4"/>
  <c r="P8" i="4"/>
  <c r="P7" i="4"/>
  <c r="P6" i="4"/>
  <c r="P5" i="4"/>
  <c r="P4" i="4"/>
  <c r="J7" i="4"/>
  <c r="J6" i="4"/>
  <c r="I35" i="4" s="1"/>
  <c r="J5" i="4"/>
  <c r="J4" i="4"/>
  <c r="AG6" i="4"/>
  <c r="D3" i="3"/>
  <c r="C35" i="4" l="1"/>
  <c r="C34" i="4"/>
  <c r="C33" i="4"/>
  <c r="O34" i="4"/>
  <c r="O33" i="4"/>
  <c r="AG34" i="4"/>
  <c r="AG33" i="4"/>
  <c r="U33" i="4"/>
  <c r="AA33" i="4"/>
  <c r="I33" i="4"/>
  <c r="I34" i="4"/>
  <c r="D5" i="3"/>
  <c r="D6" i="3"/>
  <c r="D7" i="3"/>
  <c r="D8" i="3"/>
  <c r="D9" i="3"/>
  <c r="D10" i="3"/>
  <c r="D11" i="3"/>
  <c r="D4" i="3"/>
</calcChain>
</file>

<file path=xl/sharedStrings.xml><?xml version="1.0" encoding="utf-8"?>
<sst xmlns="http://schemas.openxmlformats.org/spreadsheetml/2006/main" count="252" uniqueCount="112">
  <si>
    <t>Araç Sayısı</t>
  </si>
  <si>
    <t>61-99</t>
  </si>
  <si>
    <t>100-149</t>
  </si>
  <si>
    <t>150-225</t>
  </si>
  <si>
    <t>226-350</t>
  </si>
  <si>
    <t>351-500</t>
  </si>
  <si>
    <t>501-750</t>
  </si>
  <si>
    <t>751-1000</t>
  </si>
  <si>
    <t>:</t>
  </si>
  <si>
    <t>Tablet Sayısı</t>
  </si>
  <si>
    <t>Aylık</t>
  </si>
  <si>
    <t xml:space="preserve">5'li 10GB Mail Paketi </t>
  </si>
  <si>
    <t>Fiyat</t>
  </si>
  <si>
    <t>Paket 1</t>
  </si>
  <si>
    <t>Paket 2</t>
  </si>
  <si>
    <t>Paket 3</t>
  </si>
  <si>
    <t>1. Yıldan Sonra Kullanım Ücreti</t>
  </si>
  <si>
    <t xml:space="preserve">10'Lu 10Gb Mail Paketi </t>
  </si>
  <si>
    <t>Sorunuz</t>
  </si>
  <si>
    <t>+ Kdv</t>
  </si>
  <si>
    <t>Yıllık Kullanım Ücreti İlk Yıl Alınmamaktadır. 2. Yıldan İtibaren Güncel sistem bedelinin %50 sidir.</t>
  </si>
  <si>
    <t>Whatsapp</t>
  </si>
  <si>
    <t>Yıllık</t>
  </si>
  <si>
    <t>3950 TL</t>
  </si>
  <si>
    <t>Sadece Otomasyon</t>
  </si>
  <si>
    <t>Müşteri Sadece Araç Sayısına Göre Otomasyon Ücreti Öder</t>
  </si>
  <si>
    <t>Müşteri Otomasyon Ücreti Dışında Ekstra Ödeme Yapar</t>
  </si>
  <si>
    <t>Biyometrik İmza ve Pdf Sözleşme Gönderimi</t>
  </si>
  <si>
    <t>0-2</t>
  </si>
  <si>
    <t>100 Dolar</t>
  </si>
  <si>
    <t>200 Dolar</t>
  </si>
  <si>
    <t>3-5</t>
  </si>
  <si>
    <t>6-10</t>
  </si>
  <si>
    <t>125 Dolar</t>
  </si>
  <si>
    <t>150 Dolar</t>
  </si>
  <si>
    <t>225 Dolar</t>
  </si>
  <si>
    <t>250 Dolar</t>
  </si>
  <si>
    <t>Otomasyon + Tablet Modülü (Sadece Sözleşme Pdf)</t>
  </si>
  <si>
    <t>Otomasyon + Tablet Modülü (Tablet ile araç teslim etme-alma)</t>
  </si>
  <si>
    <t>Ektralar</t>
  </si>
  <si>
    <t>35 Dolar</t>
  </si>
  <si>
    <t>Patron Raporu</t>
  </si>
  <si>
    <t>12 Dolar</t>
  </si>
  <si>
    <t>Broker Entegrasyonu</t>
  </si>
  <si>
    <t>Web Sitesi (Standart)</t>
  </si>
  <si>
    <t>4000 Dolar</t>
  </si>
  <si>
    <t>15 Dolar</t>
  </si>
  <si>
    <t>Tek Sefer</t>
  </si>
  <si>
    <t>Web Sitesi (Özel)</t>
  </si>
  <si>
    <t>8000 Dolar</t>
  </si>
  <si>
    <t>0-15</t>
  </si>
  <si>
    <t>16-30</t>
  </si>
  <si>
    <t>31-60</t>
  </si>
  <si>
    <t>SSL Sertifikası</t>
  </si>
  <si>
    <t>Domain</t>
  </si>
  <si>
    <t>Hosting</t>
  </si>
  <si>
    <t xml:space="preserve">2025 Beto Rent A Car Otomasyon Fiyat Listesi </t>
  </si>
  <si>
    <t>Sonrasında Domain + Hosting Ücreti Öder Yıllık</t>
  </si>
  <si>
    <t>Sunucu Ücreti</t>
  </si>
  <si>
    <t>Dolar</t>
  </si>
  <si>
    <t>Standart</t>
  </si>
  <si>
    <t>Sanal Pos</t>
  </si>
  <si>
    <t>50 Dolar</t>
  </si>
  <si>
    <t>10&gt;</t>
  </si>
  <si>
    <t>20 üstü resimler için</t>
  </si>
  <si>
    <t>STARTER (Yeni &amp; Küçük Firmalar)</t>
  </si>
  <si>
    <t>Sunucu</t>
  </si>
  <si>
    <t>Mobil Lisans</t>
  </si>
  <si>
    <t>Ürün</t>
  </si>
  <si>
    <t>Mobil Uygulama Fiyatı (Starter)</t>
  </si>
  <si>
    <t>PRO (Büyüyen Firmalar)</t>
  </si>
  <si>
    <t>Mobil Uygulama Fiyatı (Pro)</t>
  </si>
  <si>
    <t>Euro</t>
  </si>
  <si>
    <t>Toplam</t>
  </si>
  <si>
    <t>Mobil Uygulama Fiyatı (Business)</t>
  </si>
  <si>
    <t>BUSINESS (Kurumsal)</t>
  </si>
  <si>
    <t>ENTERPRISE (Filo &amp; Broker)</t>
  </si>
  <si>
    <t>Mobil Uygulama Fiyatı (EnterPrise)</t>
  </si>
  <si>
    <t>Broker Entegrasyon</t>
  </si>
  <si>
    <t>SanalPos Entegrasyon</t>
  </si>
  <si>
    <t>31-70</t>
  </si>
  <si>
    <t>71-150</t>
  </si>
  <si>
    <t>ÖZEL (Büyük Firmalar)</t>
  </si>
  <si>
    <t>Mobil Uygulama Fiyatı (Büyük)</t>
  </si>
  <si>
    <t>Özel Büyük Firmalar (Araç Başı)</t>
  </si>
  <si>
    <t>151-500</t>
  </si>
  <si>
    <t>Sms Entegrasyonu</t>
  </si>
  <si>
    <t>e-Fatura / e-Arşiv</t>
  </si>
  <si>
    <t>Findeks Modülü</t>
  </si>
  <si>
    <t>✔</t>
  </si>
  <si>
    <r>
      <rPr>
        <sz val="11"/>
        <color theme="9"/>
        <rFont val="Calibri"/>
        <family val="2"/>
        <charset val="162"/>
        <scheme val="minor"/>
      </rPr>
      <t>✔</t>
    </r>
    <r>
      <rPr>
        <sz val="11"/>
        <color theme="1"/>
        <rFont val="Calibri"/>
        <family val="2"/>
        <charset val="162"/>
        <scheme val="minor"/>
      </rPr>
      <t xml:space="preserve"> Müsaitlik Yönetimi</t>
    </r>
  </si>
  <si>
    <r>
      <rPr>
        <sz val="11"/>
        <color theme="9"/>
        <rFont val="Calibri"/>
        <family val="2"/>
        <charset val="162"/>
        <scheme val="minor"/>
      </rPr>
      <t>✔</t>
    </r>
    <r>
      <rPr>
        <sz val="11"/>
        <color theme="1"/>
        <rFont val="Calibri"/>
        <family val="2"/>
        <charset val="162"/>
        <scheme val="minor"/>
      </rPr>
      <t xml:space="preserve"> Dönemsel Fiyat Yönetimi</t>
    </r>
  </si>
  <si>
    <r>
      <rPr>
        <sz val="11"/>
        <color theme="9"/>
        <rFont val="Calibri"/>
        <family val="2"/>
        <charset val="162"/>
        <scheme val="minor"/>
      </rPr>
      <t>✔</t>
    </r>
    <r>
      <rPr>
        <sz val="11"/>
        <color theme="1"/>
        <rFont val="Calibri"/>
        <family val="2"/>
        <charset val="162"/>
        <scheme val="minor"/>
      </rPr>
      <t xml:space="preserve"> Rezervasyon Yönetimi</t>
    </r>
  </si>
  <si>
    <r>
      <rPr>
        <sz val="11"/>
        <color theme="9"/>
        <rFont val="Calibri"/>
        <family val="2"/>
        <charset val="162"/>
        <scheme val="minor"/>
      </rPr>
      <t>✔</t>
    </r>
    <r>
      <rPr>
        <sz val="11"/>
        <color theme="1"/>
        <rFont val="Calibri"/>
        <family val="2"/>
        <charset val="162"/>
        <scheme val="minor"/>
      </rPr>
      <t xml:space="preserve"> Kasa-Banka Yönetimi</t>
    </r>
  </si>
  <si>
    <r>
      <rPr>
        <sz val="11"/>
        <color theme="9"/>
        <rFont val="Calibri"/>
        <family val="2"/>
        <charset val="162"/>
        <scheme val="minor"/>
      </rPr>
      <t>✔</t>
    </r>
    <r>
      <rPr>
        <sz val="11"/>
        <color theme="1"/>
        <rFont val="Calibri"/>
        <family val="2"/>
        <charset val="162"/>
        <scheme val="minor"/>
      </rPr>
      <t xml:space="preserve"> Kasko-Sigorta-Muayene Takibi</t>
    </r>
  </si>
  <si>
    <r>
      <rPr>
        <sz val="11"/>
        <color theme="9"/>
        <rFont val="Calibri"/>
        <family val="2"/>
        <charset val="162"/>
        <scheme val="minor"/>
      </rPr>
      <t>✔</t>
    </r>
    <r>
      <rPr>
        <sz val="11"/>
        <color theme="1"/>
        <rFont val="Calibri"/>
        <family val="2"/>
        <charset val="162"/>
        <scheme val="minor"/>
      </rPr>
      <t xml:space="preserve"> Yetkilendirme (Rol Yönetimi)</t>
    </r>
  </si>
  <si>
    <r>
      <rPr>
        <sz val="11"/>
        <color theme="9"/>
        <rFont val="Calibri"/>
        <family val="2"/>
        <charset val="162"/>
        <scheme val="minor"/>
      </rPr>
      <t>✔</t>
    </r>
    <r>
      <rPr>
        <sz val="11"/>
        <color theme="1"/>
        <rFont val="Calibri"/>
        <family val="2"/>
        <charset val="162"/>
        <scheme val="minor"/>
      </rPr>
      <t xml:space="preserve"> Sınırsız Lokasyon</t>
    </r>
  </si>
  <si>
    <r>
      <rPr>
        <sz val="11"/>
        <color theme="9"/>
        <rFont val="Calibri"/>
        <family val="2"/>
        <charset val="162"/>
        <scheme val="minor"/>
      </rPr>
      <t>✔</t>
    </r>
    <r>
      <rPr>
        <sz val="11"/>
        <color theme="1"/>
        <rFont val="Calibri"/>
        <family val="2"/>
        <charset val="162"/>
        <scheme val="minor"/>
      </rPr>
      <t xml:space="preserve"> Sınırsız Kullanıcı</t>
    </r>
  </si>
  <si>
    <t>Hgs Entegrasyonu</t>
  </si>
  <si>
    <t>Z</t>
  </si>
  <si>
    <t>Ekstralar</t>
  </si>
  <si>
    <t>Kurumsal Mail Paketi 5'li</t>
  </si>
  <si>
    <t>Kurumsal Mail Paketi 10'lu</t>
  </si>
  <si>
    <t>JUNIOR</t>
  </si>
  <si>
    <t>Mobil Uygulama Junior</t>
  </si>
  <si>
    <t>1-15</t>
  </si>
  <si>
    <t>Yıllık lisans bedeli her yıl paket fiyat değeridir.</t>
  </si>
  <si>
    <t>Lisans bedeli her yıl en fazla TÜFE + %10 oranıdır.</t>
  </si>
  <si>
    <t>Kdv</t>
  </si>
  <si>
    <t>Kdv Dahil</t>
  </si>
  <si>
    <t>VDS-3</t>
  </si>
  <si>
    <t>VDS-4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</si>
</sst>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₺&quot;* #,##0.00_-;\-&quot;₺&quot;* #,##0.00_-;_-&quot;₺&quot;* &quot;-&quot;??_-;_-@_-"/>
    <numFmt numFmtId="164" formatCode="_-* #,##0.00\ &quot;₺&quot;_-;\-* #,##0.00\ &quot;₺&quot;_-;_-* &quot;-&quot;??\ &quot;₺&quot;_-;_-@_-"/>
    <numFmt numFmtId="165" formatCode="#,##0.00\ [$₺-41F];\-#,##0.00\ [$₺-41F]"/>
    <numFmt numFmtId="166" formatCode="#,##0.00_ ;\-#,##0.00\ "/>
    <numFmt numFmtId="167" formatCode="_-[$$-409]* #,##0.00_ ;_-[$$-409]* \-#,##0.00\ ;_-[$$-409]* &quot;-&quot;??_ ;_-@_ "/>
    <numFmt numFmtId="168" formatCode="_-[$₺-41F]* #,##0.00_-;\-[$₺-41F]* #,##0.00_-;_-[$₺-41F]* &quot;-&quot;??_-;_-@_-"/>
  </numFmts>
  <fonts count="1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b/>
      <sz val="12"/>
      <color rgb="FF3F3F76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1"/>
      <color theme="9"/>
      <name val="Calibri"/>
      <family val="2"/>
      <charset val="162"/>
      <scheme val="minor"/>
    </font>
    <font>
      <sz val="11"/>
      <color theme="2"/>
      <name val="Calibri"/>
      <family val="2"/>
      <charset val="162"/>
      <scheme val="minor"/>
    </font>
    <font>
      <b/>
      <sz val="12"/>
      <color theme="9"/>
      <name val="Calibri"/>
      <family val="2"/>
      <charset val="162"/>
      <scheme val="minor"/>
    </font>
    <font>
      <b/>
      <sz val="12"/>
      <color theme="8"/>
      <name val="Calibri"/>
      <family val="2"/>
      <charset val="162"/>
      <scheme val="minor"/>
    </font>
    <font>
      <b/>
      <sz val="11"/>
      <color theme="8"/>
      <name val="Calibri"/>
      <family val="2"/>
      <charset val="162"/>
      <scheme val="minor"/>
    </font>
    <font>
      <b/>
      <sz val="11"/>
      <color theme="9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theme="0" tint="-0.14999847407452621"/>
      <name val="Calibri"/>
      <family val="2"/>
      <charset val="162"/>
      <scheme val="minor"/>
    </font>
    <font>
      <b/>
      <sz val="12"/>
      <color theme="4" tint="-0.24994659260841701"/>
      <name val="Calibri"/>
      <family val="2"/>
      <charset val="16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2" borderId="1" applyNumberFormat="0" applyAlignment="0" applyProtection="0"/>
    <xf numFmtId="0" fontId="1" fillId="3" borderId="5" applyNumberFormat="0" applyFont="0" applyAlignment="0" applyProtection="0"/>
  </cellStyleXfs>
  <cellXfs count="8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164" fontId="0" fillId="0" borderId="0" xfId="1" applyFont="1"/>
    <xf numFmtId="164" fontId="0" fillId="0" borderId="0" xfId="0" applyNumberFormat="1"/>
    <xf numFmtId="165" fontId="1" fillId="0" borderId="0" xfId="1" applyNumberFormat="1" applyFont="1"/>
    <xf numFmtId="165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center"/>
    </xf>
    <xf numFmtId="166" fontId="0" fillId="0" borderId="0" xfId="0" applyNumberFormat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/>
    </xf>
    <xf numFmtId="0" fontId="2" fillId="3" borderId="5" xfId="3" applyFont="1" applyAlignment="1">
      <alignment horizontal="center"/>
    </xf>
    <xf numFmtId="0" fontId="2" fillId="0" borderId="0" xfId="0" applyFont="1" applyAlignment="1">
      <alignment horizontal="left"/>
    </xf>
    <xf numFmtId="0" fontId="2" fillId="3" borderId="5" xfId="3" applyFont="1" applyAlignment="1"/>
    <xf numFmtId="0" fontId="0" fillId="3" borderId="5" xfId="3" applyFont="1" applyAlignment="1"/>
    <xf numFmtId="0" fontId="4" fillId="4" borderId="0" xfId="0" applyFont="1" applyFill="1"/>
    <xf numFmtId="0" fontId="0" fillId="0" borderId="0" xfId="0" applyAlignment="1">
      <alignment horizontal="right"/>
    </xf>
    <xf numFmtId="0" fontId="2" fillId="5" borderId="0" xfId="0" applyFont="1" applyFill="1"/>
    <xf numFmtId="164" fontId="0" fillId="0" borderId="0" xfId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1" fontId="2" fillId="0" borderId="0" xfId="1" applyNumberFormat="1" applyFont="1" applyAlignment="1">
      <alignment horizontal="center"/>
    </xf>
    <xf numFmtId="0" fontId="0" fillId="10" borderId="0" xfId="0" applyFill="1"/>
    <xf numFmtId="49" fontId="2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167" fontId="2" fillId="0" borderId="0" xfId="1" applyNumberFormat="1" applyFont="1" applyAlignment="1">
      <alignment horizontal="left" vertical="top"/>
    </xf>
    <xf numFmtId="167" fontId="2" fillId="0" borderId="0" xfId="0" applyNumberFormat="1" applyFont="1"/>
    <xf numFmtId="168" fontId="2" fillId="0" borderId="0" xfId="1" applyNumberFormat="1" applyFont="1"/>
    <xf numFmtId="49" fontId="8" fillId="0" borderId="0" xfId="0" applyNumberFormat="1" applyFont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/>
    </xf>
    <xf numFmtId="49" fontId="8" fillId="0" borderId="0" xfId="1" applyNumberFormat="1" applyFont="1" applyAlignment="1">
      <alignment horizontal="center" vertical="top"/>
    </xf>
    <xf numFmtId="49" fontId="8" fillId="0" borderId="0" xfId="1" applyNumberFormat="1" applyFont="1" applyAlignment="1">
      <alignment horizontal="center"/>
    </xf>
    <xf numFmtId="49" fontId="2" fillId="0" borderId="0" xfId="1" applyNumberFormat="1" applyFont="1" applyAlignment="1">
      <alignment horizontal="center" vertical="top"/>
    </xf>
    <xf numFmtId="49" fontId="0" fillId="0" borderId="0" xfId="1" applyNumberFormat="1" applyFont="1" applyAlignment="1">
      <alignment horizontal="center"/>
    </xf>
    <xf numFmtId="167" fontId="2" fillId="0" borderId="0" xfId="0" applyNumberFormat="1" applyFont="1" applyAlignment="1">
      <alignment horizontal="left"/>
    </xf>
    <xf numFmtId="168" fontId="2" fillId="0" borderId="0" xfId="0" applyNumberFormat="1" applyFont="1" applyAlignment="1">
      <alignment horizontal="left"/>
    </xf>
    <xf numFmtId="0" fontId="8" fillId="0" borderId="0" xfId="1" applyNumberFormat="1" applyFont="1" applyAlignment="1">
      <alignment horizontal="center" vertical="center"/>
    </xf>
    <xf numFmtId="0" fontId="10" fillId="10" borderId="0" xfId="0" applyFont="1" applyFill="1"/>
    <xf numFmtId="49" fontId="11" fillId="0" borderId="0" xfId="1" applyNumberFormat="1" applyFont="1" applyAlignment="1">
      <alignment horizontal="center" vertical="top"/>
    </xf>
    <xf numFmtId="49" fontId="11" fillId="0" borderId="0" xfId="1" applyNumberFormat="1" applyFont="1" applyAlignment="1">
      <alignment horizontal="center" vertical="center"/>
    </xf>
    <xf numFmtId="0" fontId="8" fillId="0" borderId="0" xfId="1" applyNumberFormat="1" applyFont="1" applyAlignment="1">
      <alignment horizontal="center" vertical="top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2" fillId="0" borderId="0" xfId="1" applyNumberFormat="1" applyFont="1" applyAlignment="1">
      <alignment horizontal="center" vertical="top"/>
    </xf>
    <xf numFmtId="0" fontId="12" fillId="0" borderId="0" xfId="1" applyNumberFormat="1" applyFont="1" applyAlignment="1">
      <alignment horizontal="center" vertical="center"/>
    </xf>
    <xf numFmtId="0" fontId="13" fillId="0" borderId="0" xfId="1" applyNumberFormat="1" applyFont="1" applyAlignment="1">
      <alignment horizontal="center" vertical="top"/>
    </xf>
    <xf numFmtId="49" fontId="14" fillId="0" borderId="0" xfId="1" applyNumberFormat="1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2" fillId="13" borderId="0" xfId="0" applyNumberFormat="1" applyFont="1" applyFill="1" applyAlignment="1">
      <alignment horizontal="center"/>
    </xf>
    <xf numFmtId="0" fontId="2" fillId="13" borderId="0" xfId="0" applyFont="1" applyFill="1" applyAlignment="1">
      <alignment horizontal="center"/>
    </xf>
    <xf numFmtId="0" fontId="16" fillId="10" borderId="0" xfId="0" applyFont="1" applyFill="1"/>
    <xf numFmtId="44" fontId="2" fillId="0" borderId="0" xfId="0" applyNumberFormat="1" applyFont="1"/>
    <xf numFmtId="0" fontId="17" fillId="0" borderId="0" xfId="1" applyNumberFormat="1" applyFont="1" applyAlignment="1">
      <alignment horizontal="center" vertical="center"/>
    </xf>
    <xf numFmtId="164" fontId="0" fillId="0" borderId="0" xfId="1" applyFont="1" applyAlignment="1">
      <alignment vertical="center"/>
    </xf>
    <xf numFmtId="164" fontId="0" fillId="0" borderId="0" xfId="1" applyFont="1" applyAlignment="1">
      <alignment horizontal="center" vertical="center"/>
    </xf>
    <xf numFmtId="0" fontId="15" fillId="12" borderId="0" xfId="0" applyFont="1" applyFill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 wrapText="1"/>
    </xf>
    <xf numFmtId="0" fontId="7" fillId="9" borderId="4" xfId="2" applyFont="1" applyFill="1" applyBorder="1" applyAlignment="1">
      <alignment horizontal="center" vertical="center"/>
    </xf>
    <xf numFmtId="0" fontId="7" fillId="9" borderId="0" xfId="2" applyFont="1" applyFill="1" applyBorder="1" applyAlignment="1">
      <alignment horizontal="center" vertical="center"/>
    </xf>
    <xf numFmtId="0" fontId="7" fillId="11" borderId="4" xfId="2" applyFont="1" applyFill="1" applyBorder="1" applyAlignment="1">
      <alignment horizontal="center" vertical="center"/>
    </xf>
    <xf numFmtId="0" fontId="7" fillId="11" borderId="0" xfId="2" applyFont="1" applyFill="1" applyBorder="1" applyAlignment="1">
      <alignment horizontal="center" vertical="center"/>
    </xf>
    <xf numFmtId="0" fontId="4" fillId="6" borderId="4" xfId="2" applyFont="1" applyFill="1" applyBorder="1" applyAlignment="1">
      <alignment horizontal="center" vertical="center"/>
    </xf>
    <xf numFmtId="0" fontId="4" fillId="6" borderId="0" xfId="2" applyFont="1" applyFill="1" applyBorder="1" applyAlignment="1">
      <alignment horizontal="center" vertical="center"/>
    </xf>
    <xf numFmtId="0" fontId="7" fillId="7" borderId="4" xfId="2" applyFont="1" applyFill="1" applyBorder="1" applyAlignment="1">
      <alignment horizontal="center" vertical="center"/>
    </xf>
    <xf numFmtId="0" fontId="7" fillId="7" borderId="0" xfId="2" applyFont="1" applyFill="1" applyBorder="1" applyAlignment="1">
      <alignment horizontal="center" vertical="center"/>
    </xf>
    <xf numFmtId="0" fontId="7" fillId="8" borderId="4" xfId="2" applyFont="1" applyFill="1" applyBorder="1" applyAlignment="1">
      <alignment horizontal="center" vertical="center"/>
    </xf>
    <xf numFmtId="0" fontId="7" fillId="8" borderId="0" xfId="2" applyFont="1" applyFill="1" applyBorder="1" applyAlignment="1">
      <alignment horizontal="center" vertical="center"/>
    </xf>
    <xf numFmtId="0" fontId="2" fillId="5" borderId="0" xfId="0" applyFont="1" applyFill="1" applyAlignment="1">
      <alignment horizontal="left"/>
    </xf>
    <xf numFmtId="0" fontId="0" fillId="5" borderId="0" xfId="0" applyFill="1"/>
    <xf numFmtId="0" fontId="0" fillId="0" borderId="0" xfId="0"/>
    <xf numFmtId="164" fontId="0" fillId="0" borderId="0" xfId="0" applyNumberFormat="1"/>
    <xf numFmtId="0" fontId="0" fillId="0" borderId="0" xfId="0" applyAlignment="1">
      <alignment horizontal="right"/>
    </xf>
    <xf numFmtId="0" fontId="5" fillId="2" borderId="4" xfId="2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">
    <cellStyle name="Giriş" xfId="2" builtinId="20"/>
    <cellStyle name="Normal" xfId="0" builtinId="0"/>
    <cellStyle name="Not" xfId="3" builtinId="10"/>
    <cellStyle name="ParaBirimi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fmlaLink="R4" lockText="1" noThreeD="1"/>
</file>

<file path=xl/ctrlProps/ctrlProp2.xml><?xml version="1.0" encoding="utf-8"?>
<formControlPr xmlns="http://schemas.microsoft.com/office/spreadsheetml/2009/9/main" objectType="CheckBox" fmlaLink="R5" lockText="1" noThreeD="1"/>
</file>

<file path=xl/ctrlProps/ctrlProp3.xml><?xml version="1.0" encoding="utf-8"?>
<formControlPr xmlns="http://schemas.microsoft.com/office/spreadsheetml/2009/9/main" objectType="CheckBox" fmlaLink="R6" lockText="1" noThreeD="1"/>
</file>

<file path=xl/ctrlProps/ctrlProp4.xml><?xml version="1.0" encoding="utf-8"?>
<formControlPr xmlns="http://schemas.microsoft.com/office/spreadsheetml/2009/9/main" objectType="CheckBox" fmlaLink="R7" lockText="1" noThreeD="1"/>
</file>

<file path=xl/ctrlProps/ctrlProp5.xml><?xml version="1.0" encoding="utf-8"?>
<formControlPr xmlns="http://schemas.microsoft.com/office/spreadsheetml/2009/9/main" objectType="CheckBox" fmlaLink="R8" lockText="1" noThreeD="1"/>
</file>

<file path=xl/ctrlProps/ctrlProp6.xml><?xml version="1.0" encoding="utf-8"?>
<formControlPr xmlns="http://schemas.microsoft.com/office/spreadsheetml/2009/9/main" objectType="CheckBox" fmlaLink="R9" lockText="1" noThreeD="1"/>
</file>

<file path=xl/ctrlProps/ctrlProp7.xml><?xml version="1.0" encoding="utf-8"?>
<formControlPr xmlns="http://schemas.microsoft.com/office/spreadsheetml/2009/9/main" objectType="CheckBox" fmlaLink="X4" lockText="1" noThreeD="1"/>
</file>

<file path=xl/ctrlProps/ctrlProp8.xml><?xml version="1.0" encoding="utf-8"?>
<formControlPr xmlns="http://schemas.microsoft.com/office/spreadsheetml/2009/9/main" objectType="CheckBox" fmlaLink="X5" lockText="1" noThreeD="1"/>
</file>

<file path=xl/ctrlProps/ctrlProp9.xml><?xml version="1.0" encoding="utf-8"?>
<formControlPr xmlns="http://schemas.microsoft.com/office/spreadsheetml/2009/9/main" objectType="CheckBox" fmlaLink="X6" lockText="1" noThreeD="1"/>
</file>

<file path=xl/ctrlProps/ctrlProp10.xml><?xml version="1.0" encoding="utf-8"?>
<formControlPr xmlns="http://schemas.microsoft.com/office/spreadsheetml/2009/9/main" objectType="CheckBox" fmlaLink="X7" lockText="1" noThreeD="1"/>
</file>

<file path=xl/ctrlProps/ctrlProp11.xml><?xml version="1.0" encoding="utf-8"?>
<formControlPr xmlns="http://schemas.microsoft.com/office/spreadsheetml/2009/9/main" objectType="CheckBox" fmlaLink="X8" lockText="1" noThreeD="1"/>
</file>

<file path=xl/ctrlProps/ctrlProp12.xml><?xml version="1.0" encoding="utf-8"?>
<formControlPr xmlns="http://schemas.microsoft.com/office/spreadsheetml/2009/9/main" objectType="CheckBox" fmlaLink="X9" lockText="1" noThreeD="1"/>
</file>

<file path=xl/ctrlProps/ctrlProp13.xml><?xml version="1.0" encoding="utf-8"?>
<formControlPr xmlns="http://schemas.microsoft.com/office/spreadsheetml/2009/9/main" objectType="CheckBox" fmlaLink="AD4" lockText="1" noThreeD="1"/>
</file>

<file path=xl/ctrlProps/ctrlProp14.xml><?xml version="1.0" encoding="utf-8"?>
<formControlPr xmlns="http://schemas.microsoft.com/office/spreadsheetml/2009/9/main" objectType="CheckBox" fmlaLink="AD5" lockText="1" noThreeD="1"/>
</file>

<file path=xl/ctrlProps/ctrlProp15.xml><?xml version="1.0" encoding="utf-8"?>
<formControlPr xmlns="http://schemas.microsoft.com/office/spreadsheetml/2009/9/main" objectType="CheckBox" fmlaLink="AD6" lockText="1" noThreeD="1"/>
</file>

<file path=xl/ctrlProps/ctrlProp16.xml><?xml version="1.0" encoding="utf-8"?>
<formControlPr xmlns="http://schemas.microsoft.com/office/spreadsheetml/2009/9/main" objectType="CheckBox" fmlaLink="AD7" lockText="1" noThreeD="1"/>
</file>

<file path=xl/ctrlProps/ctrlProp17.xml><?xml version="1.0" encoding="utf-8"?>
<formControlPr xmlns="http://schemas.microsoft.com/office/spreadsheetml/2009/9/main" objectType="CheckBox" fmlaLink="AD8" lockText="1" noThreeD="1"/>
</file>

<file path=xl/ctrlProps/ctrlProp18.xml><?xml version="1.0" encoding="utf-8"?>
<formControlPr xmlns="http://schemas.microsoft.com/office/spreadsheetml/2009/9/main" objectType="CheckBox" fmlaLink="AD9" lockText="1" noThreeD="1"/>
</file>

<file path=xl/ctrlProps/ctrlProp19.xml><?xml version="1.0" encoding="utf-8"?>
<formControlPr xmlns="http://schemas.microsoft.com/office/spreadsheetml/2009/9/main" objectType="CheckBox" fmlaLink="AJ4" lockText="1" noThreeD="1"/>
</file>

<file path=xl/ctrlProps/ctrlProp20.xml><?xml version="1.0" encoding="utf-8"?>
<formControlPr xmlns="http://schemas.microsoft.com/office/spreadsheetml/2009/9/main" objectType="CheckBox" fmlaLink="AJ5" lockText="1" noThreeD="1"/>
</file>

<file path=xl/ctrlProps/ctrlProp21.xml><?xml version="1.0" encoding="utf-8"?>
<formControlPr xmlns="http://schemas.microsoft.com/office/spreadsheetml/2009/9/main" objectType="CheckBox" fmlaLink="AJ6" lockText="1" noThreeD="1"/>
</file>

<file path=xl/ctrlProps/ctrlProp22.xml><?xml version="1.0" encoding="utf-8"?>
<formControlPr xmlns="http://schemas.microsoft.com/office/spreadsheetml/2009/9/main" objectType="CheckBox" fmlaLink="AJ7" lockText="1" noThreeD="1"/>
</file>

<file path=xl/ctrlProps/ctrlProp23.xml><?xml version="1.0" encoding="utf-8"?>
<formControlPr xmlns="http://schemas.microsoft.com/office/spreadsheetml/2009/9/main" objectType="CheckBox" fmlaLink="AJ8" lockText="1" noThreeD="1"/>
</file>

<file path=xl/ctrlProps/ctrlProp24.xml><?xml version="1.0" encoding="utf-8"?>
<formControlPr xmlns="http://schemas.microsoft.com/office/spreadsheetml/2009/9/main" objectType="CheckBox" fmlaLink="AJ9" lockText="1" noThreeD="1"/>
</file>

<file path=xl/ctrlProps/ctrlProp25.xml><?xml version="1.0" encoding="utf-8"?>
<formControlPr xmlns="http://schemas.microsoft.com/office/spreadsheetml/2009/9/main" objectType="CheckBox" fmlaLink="L4" lockText="1" noThreeD="1"/>
</file>

<file path=xl/ctrlProps/ctrlProp26.xml><?xml version="1.0" encoding="utf-8"?>
<formControlPr xmlns="http://schemas.microsoft.com/office/spreadsheetml/2009/9/main" objectType="CheckBox" fmlaLink="L5" lockText="1" noThreeD="1"/>
</file>

<file path=xl/ctrlProps/ctrlProp27.xml><?xml version="1.0" encoding="utf-8"?>
<formControlPr xmlns="http://schemas.microsoft.com/office/spreadsheetml/2009/9/main" objectType="CheckBox" fmlaLink="L6" lockText="1" noThreeD="1"/>
</file>

<file path=xl/ctrlProps/ctrlProp28.xml><?xml version="1.0" encoding="utf-8"?>
<formControlPr xmlns="http://schemas.microsoft.com/office/spreadsheetml/2009/9/main" objectType="CheckBox" fmlaLink="L7" lockText="1" noThreeD="1"/>
</file>

<file path=xl/ctrlProps/ctrlProp29.xml><?xml version="1.0" encoding="utf-8"?>
<formControlPr xmlns="http://schemas.microsoft.com/office/spreadsheetml/2009/9/main" objectType="CheckBox" fmlaLink="F4" lockText="1" noThreeD="1"/>
</file>

<file path=xl/ctrlProps/ctrlProp30.xml><?xml version="1.0" encoding="utf-8"?>
<formControlPr xmlns="http://schemas.microsoft.com/office/spreadsheetml/2009/9/main" objectType="CheckBox" fmlaLink="F5" lockText="1" noThreeD="1"/>
</file>

<file path=xl/ctrlProps/ctrlProp31.xml><?xml version="1.0" encoding="utf-8"?>
<formControlPr xmlns="http://schemas.microsoft.com/office/spreadsheetml/2009/9/main" objectType="CheckBox" fmlaLink="F6" lockText="1" noThreeD="1"/>
</file>

<file path=xl/ctrlProps/ctrlProp32.xml><?xml version="1.0" encoding="utf-8"?>
<formControlPr xmlns="http://schemas.microsoft.com/office/spreadsheetml/2009/9/main" objectType="CheckBox" fmlaLink="F7" lockText="1" noThreeD="1"/>
</file>

<file path=xl/ctrlProps/ctrlProp33.xml><?xml version="1.0" encoding="utf-8"?>
<formControlPr xmlns="http://schemas.microsoft.com/office/spreadsheetml/2009/9/main" objectType="CheckBox" fmlaLink="L8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3</xdr:row>
          <xdr:rowOff>19050</xdr:rowOff>
        </xdr:from>
        <xdr:to>
          <xdr:col>10</xdr:col>
          <xdr:colOff>209550</xdr:colOff>
          <xdr:row>3</xdr:row>
          <xdr:rowOff>180975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3</xdr:row>
          <xdr:rowOff>190500</xdr:rowOff>
        </xdr:from>
        <xdr:to>
          <xdr:col>11</xdr:col>
          <xdr:colOff>38100</xdr:colOff>
          <xdr:row>5</xdr:row>
          <xdr:rowOff>38100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1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4</xdr:row>
          <xdr:rowOff>190500</xdr:rowOff>
        </xdr:from>
        <xdr:to>
          <xdr:col>11</xdr:col>
          <xdr:colOff>38100</xdr:colOff>
          <xdr:row>6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1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5</xdr:row>
          <xdr:rowOff>190500</xdr:rowOff>
        </xdr:from>
        <xdr:to>
          <xdr:col>11</xdr:col>
          <xdr:colOff>38100</xdr:colOff>
          <xdr:row>7</xdr:row>
          <xdr:rowOff>38100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1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3</xdr:row>
          <xdr:rowOff>19050</xdr:rowOff>
        </xdr:from>
        <xdr:to>
          <xdr:col>16</xdr:col>
          <xdr:colOff>200025</xdr:colOff>
          <xdr:row>3</xdr:row>
          <xdr:rowOff>180975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1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4</xdr:row>
          <xdr:rowOff>19050</xdr:rowOff>
        </xdr:from>
        <xdr:to>
          <xdr:col>16</xdr:col>
          <xdr:colOff>200025</xdr:colOff>
          <xdr:row>4</xdr:row>
          <xdr:rowOff>180975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1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5</xdr:row>
          <xdr:rowOff>19050</xdr:rowOff>
        </xdr:from>
        <xdr:to>
          <xdr:col>16</xdr:col>
          <xdr:colOff>200025</xdr:colOff>
          <xdr:row>5</xdr:row>
          <xdr:rowOff>180975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1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6</xdr:row>
          <xdr:rowOff>19050</xdr:rowOff>
        </xdr:from>
        <xdr:to>
          <xdr:col>16</xdr:col>
          <xdr:colOff>200025</xdr:colOff>
          <xdr:row>6</xdr:row>
          <xdr:rowOff>180975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1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7</xdr:row>
          <xdr:rowOff>19050</xdr:rowOff>
        </xdr:from>
        <xdr:to>
          <xdr:col>16</xdr:col>
          <xdr:colOff>200025</xdr:colOff>
          <xdr:row>7</xdr:row>
          <xdr:rowOff>180975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1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8</xdr:row>
          <xdr:rowOff>19050</xdr:rowOff>
        </xdr:from>
        <xdr:to>
          <xdr:col>16</xdr:col>
          <xdr:colOff>200025</xdr:colOff>
          <xdr:row>8</xdr:row>
          <xdr:rowOff>180975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1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3</xdr:row>
          <xdr:rowOff>19050</xdr:rowOff>
        </xdr:from>
        <xdr:to>
          <xdr:col>22</xdr:col>
          <xdr:colOff>200025</xdr:colOff>
          <xdr:row>3</xdr:row>
          <xdr:rowOff>180975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1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4</xdr:row>
          <xdr:rowOff>19050</xdr:rowOff>
        </xdr:from>
        <xdr:to>
          <xdr:col>22</xdr:col>
          <xdr:colOff>200025</xdr:colOff>
          <xdr:row>4</xdr:row>
          <xdr:rowOff>180975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1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5</xdr:row>
          <xdr:rowOff>19050</xdr:rowOff>
        </xdr:from>
        <xdr:to>
          <xdr:col>22</xdr:col>
          <xdr:colOff>200025</xdr:colOff>
          <xdr:row>5</xdr:row>
          <xdr:rowOff>180975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1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6</xdr:row>
          <xdr:rowOff>19050</xdr:rowOff>
        </xdr:from>
        <xdr:to>
          <xdr:col>22</xdr:col>
          <xdr:colOff>200025</xdr:colOff>
          <xdr:row>6</xdr:row>
          <xdr:rowOff>180975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1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7</xdr:row>
          <xdr:rowOff>19050</xdr:rowOff>
        </xdr:from>
        <xdr:to>
          <xdr:col>22</xdr:col>
          <xdr:colOff>200025</xdr:colOff>
          <xdr:row>7</xdr:row>
          <xdr:rowOff>180975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1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8</xdr:row>
          <xdr:rowOff>19050</xdr:rowOff>
        </xdr:from>
        <xdr:to>
          <xdr:col>22</xdr:col>
          <xdr:colOff>200025</xdr:colOff>
          <xdr:row>8</xdr:row>
          <xdr:rowOff>180975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1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3</xdr:row>
          <xdr:rowOff>19050</xdr:rowOff>
        </xdr:from>
        <xdr:to>
          <xdr:col>28</xdr:col>
          <xdr:colOff>200025</xdr:colOff>
          <xdr:row>3</xdr:row>
          <xdr:rowOff>180975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1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4</xdr:row>
          <xdr:rowOff>19050</xdr:rowOff>
        </xdr:from>
        <xdr:to>
          <xdr:col>28</xdr:col>
          <xdr:colOff>200025</xdr:colOff>
          <xdr:row>4</xdr:row>
          <xdr:rowOff>180975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1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5</xdr:row>
          <xdr:rowOff>19050</xdr:rowOff>
        </xdr:from>
        <xdr:to>
          <xdr:col>28</xdr:col>
          <xdr:colOff>200025</xdr:colOff>
          <xdr:row>5</xdr:row>
          <xdr:rowOff>180975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1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6</xdr:row>
          <xdr:rowOff>19050</xdr:rowOff>
        </xdr:from>
        <xdr:to>
          <xdr:col>28</xdr:col>
          <xdr:colOff>200025</xdr:colOff>
          <xdr:row>6</xdr:row>
          <xdr:rowOff>180975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1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7</xdr:row>
          <xdr:rowOff>19050</xdr:rowOff>
        </xdr:from>
        <xdr:to>
          <xdr:col>28</xdr:col>
          <xdr:colOff>200025</xdr:colOff>
          <xdr:row>7</xdr:row>
          <xdr:rowOff>180975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1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8</xdr:row>
          <xdr:rowOff>19050</xdr:rowOff>
        </xdr:from>
        <xdr:to>
          <xdr:col>28</xdr:col>
          <xdr:colOff>200025</xdr:colOff>
          <xdr:row>8</xdr:row>
          <xdr:rowOff>180975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1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</xdr:colOff>
          <xdr:row>3</xdr:row>
          <xdr:rowOff>19050</xdr:rowOff>
        </xdr:from>
        <xdr:to>
          <xdr:col>34</xdr:col>
          <xdr:colOff>200025</xdr:colOff>
          <xdr:row>3</xdr:row>
          <xdr:rowOff>180975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1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</xdr:colOff>
          <xdr:row>4</xdr:row>
          <xdr:rowOff>19050</xdr:rowOff>
        </xdr:from>
        <xdr:to>
          <xdr:col>34</xdr:col>
          <xdr:colOff>200025</xdr:colOff>
          <xdr:row>4</xdr:row>
          <xdr:rowOff>180975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1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</xdr:colOff>
          <xdr:row>5</xdr:row>
          <xdr:rowOff>19050</xdr:rowOff>
        </xdr:from>
        <xdr:to>
          <xdr:col>34</xdr:col>
          <xdr:colOff>200025</xdr:colOff>
          <xdr:row>5</xdr:row>
          <xdr:rowOff>180975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1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</xdr:colOff>
          <xdr:row>6</xdr:row>
          <xdr:rowOff>19050</xdr:rowOff>
        </xdr:from>
        <xdr:to>
          <xdr:col>34</xdr:col>
          <xdr:colOff>200025</xdr:colOff>
          <xdr:row>6</xdr:row>
          <xdr:rowOff>180975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1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</xdr:colOff>
          <xdr:row>7</xdr:row>
          <xdr:rowOff>19050</xdr:rowOff>
        </xdr:from>
        <xdr:to>
          <xdr:col>34</xdr:col>
          <xdr:colOff>200025</xdr:colOff>
          <xdr:row>7</xdr:row>
          <xdr:rowOff>180975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1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</xdr:colOff>
          <xdr:row>8</xdr:row>
          <xdr:rowOff>19050</xdr:rowOff>
        </xdr:from>
        <xdr:to>
          <xdr:col>34</xdr:col>
          <xdr:colOff>200025</xdr:colOff>
          <xdr:row>8</xdr:row>
          <xdr:rowOff>180975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1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3</xdr:row>
          <xdr:rowOff>19050</xdr:rowOff>
        </xdr:from>
        <xdr:to>
          <xdr:col>4</xdr:col>
          <xdr:colOff>209550</xdr:colOff>
          <xdr:row>3</xdr:row>
          <xdr:rowOff>180975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1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3</xdr:row>
          <xdr:rowOff>190500</xdr:rowOff>
        </xdr:from>
        <xdr:to>
          <xdr:col>5</xdr:col>
          <xdr:colOff>47625</xdr:colOff>
          <xdr:row>5</xdr:row>
          <xdr:rowOff>38100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1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4</xdr:row>
          <xdr:rowOff>190500</xdr:rowOff>
        </xdr:from>
        <xdr:to>
          <xdr:col>5</xdr:col>
          <xdr:colOff>47625</xdr:colOff>
          <xdr:row>6</xdr:row>
          <xdr:rowOff>38100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1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5</xdr:row>
          <xdr:rowOff>190500</xdr:rowOff>
        </xdr:from>
        <xdr:to>
          <xdr:col>5</xdr:col>
          <xdr:colOff>47625</xdr:colOff>
          <xdr:row>7</xdr:row>
          <xdr:rowOff>38100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1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6</xdr:row>
          <xdr:rowOff>180975</xdr:rowOff>
        </xdr:from>
        <xdr:to>
          <xdr:col>11</xdr:col>
          <xdr:colOff>38100</xdr:colOff>
          <xdr:row>8</xdr:row>
          <xdr:rowOff>28575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1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"/>
  <sheetViews>
    <sheetView workbookViewId="0">
      <selection activeCell="H19" sqref="H19"/>
    </sheetView>
  </sheetViews>
  <sheetFormatPr defaultRowHeight="15" x14ac:dyDescent="0.25"/>
  <cols>
    <col min="1" max="1" width="12.42578125" customWidth="1"/>
    <col min="2" max="2" width="14.42578125" style="12" customWidth="1"/>
    <col min="3" max="3" width="24.28515625" customWidth="1"/>
    <col min="4" max="4" width="30.7109375" customWidth="1"/>
    <col min="5" max="5" width="10.140625" customWidth="1"/>
    <col min="6" max="6" width="9.85546875" customWidth="1"/>
    <col min="7" max="7" width="13.28515625" bestFit="1" customWidth="1"/>
    <col min="8" max="8" width="31.140625" customWidth="1"/>
    <col min="9" max="9" width="15.7109375" customWidth="1"/>
    <col min="10" max="10" width="10.7109375" customWidth="1"/>
    <col min="11" max="11" width="17.140625" customWidth="1"/>
    <col min="12" max="12" width="49.5703125" customWidth="1"/>
    <col min="13" max="13" width="28.28515625" customWidth="1"/>
    <col min="14" max="14" width="20.28515625" customWidth="1"/>
    <col min="15" max="15" width="13.28515625" customWidth="1"/>
    <col min="16" max="16" width="14.140625" customWidth="1"/>
    <col min="17" max="17" width="12" customWidth="1"/>
    <col min="18" max="18" width="15.85546875" bestFit="1" customWidth="1"/>
    <col min="19" max="19" width="13.5703125" customWidth="1"/>
    <col min="20" max="20" width="12.5703125" customWidth="1"/>
  </cols>
  <sheetData>
    <row r="1" spans="1:16" s="2" customFormat="1" ht="24" customHeight="1" x14ac:dyDescent="0.25">
      <c r="A1" s="85" t="s">
        <v>56</v>
      </c>
      <c r="B1" s="86"/>
      <c r="C1" s="86"/>
      <c r="D1" s="86"/>
      <c r="E1" s="86"/>
      <c r="F1" s="1"/>
      <c r="G1"/>
      <c r="H1"/>
      <c r="I1"/>
      <c r="J1"/>
      <c r="K1"/>
      <c r="L1"/>
      <c r="O1" s="13"/>
      <c r="P1" s="14"/>
    </row>
    <row r="2" spans="1:16" s="3" customFormat="1" ht="15" customHeight="1" x14ac:dyDescent="0.25">
      <c r="A2" s="2" t="s">
        <v>0</v>
      </c>
      <c r="B2" s="4"/>
      <c r="C2" s="4" t="s">
        <v>12</v>
      </c>
      <c r="D2" s="3" t="s">
        <v>16</v>
      </c>
      <c r="G2" s="4"/>
      <c r="H2" s="4"/>
      <c r="I2" s="4"/>
      <c r="J2" s="4"/>
      <c r="K2" s="4"/>
      <c r="L2" s="4"/>
      <c r="M2" s="10"/>
      <c r="N2" s="15"/>
    </row>
    <row r="3" spans="1:16" x14ac:dyDescent="0.25">
      <c r="A3" s="4" t="s">
        <v>50</v>
      </c>
      <c r="B3" s="12" t="s">
        <v>8</v>
      </c>
      <c r="C3" s="5">
        <v>35000</v>
      </c>
      <c r="D3" s="6">
        <f>C3*50/100</f>
        <v>17500</v>
      </c>
      <c r="E3" s="10" t="s">
        <v>19</v>
      </c>
      <c r="H3" s="10"/>
      <c r="I3" s="11"/>
      <c r="J3" s="12"/>
      <c r="K3" s="10"/>
      <c r="L3" s="12"/>
      <c r="M3" s="10"/>
      <c r="N3" s="16"/>
    </row>
    <row r="4" spans="1:16" x14ac:dyDescent="0.25">
      <c r="A4" s="4" t="s">
        <v>51</v>
      </c>
      <c r="B4" s="12" t="s">
        <v>8</v>
      </c>
      <c r="C4" s="5">
        <v>52000</v>
      </c>
      <c r="D4" s="6">
        <f>C4*50/100</f>
        <v>26000</v>
      </c>
      <c r="E4" s="10" t="s">
        <v>19</v>
      </c>
      <c r="H4" s="10"/>
      <c r="I4" s="11"/>
      <c r="J4" s="12"/>
      <c r="K4" s="10"/>
      <c r="L4" s="12"/>
      <c r="M4" s="10"/>
      <c r="N4" s="16"/>
    </row>
    <row r="5" spans="1:16" x14ac:dyDescent="0.25">
      <c r="A5" s="2" t="s">
        <v>52</v>
      </c>
      <c r="B5" s="1" t="s">
        <v>8</v>
      </c>
      <c r="C5" s="5">
        <v>70000</v>
      </c>
      <c r="D5" s="6">
        <f t="shared" ref="D5:D11" si="0">C5*50/100</f>
        <v>35000</v>
      </c>
      <c r="E5" s="10" t="s">
        <v>19</v>
      </c>
      <c r="H5" s="10"/>
      <c r="I5" s="11"/>
      <c r="J5" s="12"/>
      <c r="K5" s="10"/>
      <c r="L5" s="12"/>
      <c r="M5" s="10"/>
      <c r="N5" s="16"/>
    </row>
    <row r="6" spans="1:16" x14ac:dyDescent="0.25">
      <c r="A6" s="2" t="s">
        <v>1</v>
      </c>
      <c r="B6" s="1" t="s">
        <v>8</v>
      </c>
      <c r="C6" s="5">
        <v>92000</v>
      </c>
      <c r="D6" s="6">
        <f t="shared" si="0"/>
        <v>46000</v>
      </c>
      <c r="E6" s="10" t="s">
        <v>19</v>
      </c>
      <c r="H6" s="10"/>
      <c r="I6" s="11"/>
      <c r="J6" s="12"/>
      <c r="K6" s="10"/>
      <c r="L6" s="12"/>
      <c r="M6" s="10"/>
      <c r="N6" s="16"/>
    </row>
    <row r="7" spans="1:16" x14ac:dyDescent="0.25">
      <c r="A7" s="2" t="s">
        <v>2</v>
      </c>
      <c r="B7" s="1" t="s">
        <v>8</v>
      </c>
      <c r="C7" s="5">
        <v>115000</v>
      </c>
      <c r="D7" s="6">
        <f t="shared" si="0"/>
        <v>57500</v>
      </c>
      <c r="E7" s="10" t="s">
        <v>19</v>
      </c>
      <c r="H7" s="10"/>
      <c r="M7" s="10"/>
      <c r="N7" s="16"/>
    </row>
    <row r="8" spans="1:16" x14ac:dyDescent="0.25">
      <c r="A8" s="2" t="s">
        <v>3</v>
      </c>
      <c r="B8" s="1" t="s">
        <v>8</v>
      </c>
      <c r="C8" s="5">
        <v>145000</v>
      </c>
      <c r="D8" s="6">
        <f t="shared" si="0"/>
        <v>72500</v>
      </c>
      <c r="E8" s="10" t="s">
        <v>19</v>
      </c>
      <c r="M8" s="10"/>
      <c r="N8" s="16"/>
    </row>
    <row r="9" spans="1:16" x14ac:dyDescent="0.25">
      <c r="A9" s="2" t="s">
        <v>4</v>
      </c>
      <c r="B9" s="1" t="s">
        <v>8</v>
      </c>
      <c r="C9" s="5">
        <v>175000</v>
      </c>
      <c r="D9" s="6">
        <f t="shared" si="0"/>
        <v>87500</v>
      </c>
      <c r="E9" s="10" t="s">
        <v>19</v>
      </c>
      <c r="G9" s="4"/>
      <c r="H9" s="4"/>
      <c r="I9" s="4"/>
      <c r="J9" s="4"/>
      <c r="L9" s="4"/>
      <c r="M9" s="10"/>
      <c r="N9" s="16"/>
    </row>
    <row r="10" spans="1:16" x14ac:dyDescent="0.25">
      <c r="A10" s="2" t="s">
        <v>5</v>
      </c>
      <c r="B10" s="1" t="s">
        <v>8</v>
      </c>
      <c r="C10" s="5">
        <v>210000</v>
      </c>
      <c r="D10" s="6">
        <f t="shared" si="0"/>
        <v>105000</v>
      </c>
      <c r="E10" s="10" t="s">
        <v>19</v>
      </c>
      <c r="G10" s="12"/>
      <c r="H10" s="10"/>
      <c r="J10" s="12"/>
      <c r="K10" s="10"/>
      <c r="L10" s="12"/>
      <c r="M10" s="10"/>
      <c r="N10" s="16"/>
    </row>
    <row r="11" spans="1:16" x14ac:dyDescent="0.25">
      <c r="A11" s="2" t="s">
        <v>6</v>
      </c>
      <c r="B11" s="1" t="s">
        <v>8</v>
      </c>
      <c r="C11" s="5">
        <v>255000</v>
      </c>
      <c r="D11" s="6">
        <f t="shared" si="0"/>
        <v>127500</v>
      </c>
      <c r="E11" s="10" t="s">
        <v>19</v>
      </c>
    </row>
    <row r="12" spans="1:16" x14ac:dyDescent="0.25">
      <c r="A12" s="2" t="s">
        <v>7</v>
      </c>
      <c r="B12" s="1" t="s">
        <v>8</v>
      </c>
      <c r="C12" s="25" t="s">
        <v>18</v>
      </c>
      <c r="D12" s="6">
        <v>0</v>
      </c>
    </row>
    <row r="13" spans="1:16" x14ac:dyDescent="0.25">
      <c r="A13" s="12"/>
      <c r="B13"/>
    </row>
    <row r="15" spans="1:16" x14ac:dyDescent="0.25">
      <c r="A15" s="68" t="s">
        <v>20</v>
      </c>
      <c r="B15" s="68"/>
      <c r="C15" s="68"/>
      <c r="D15" s="68"/>
      <c r="E15" s="68"/>
      <c r="F15" s="68"/>
    </row>
    <row r="16" spans="1:16" x14ac:dyDescent="0.25">
      <c r="A16" s="82"/>
      <c r="B16" s="82"/>
      <c r="C16" s="12"/>
      <c r="D16" s="83"/>
      <c r="E16" s="83"/>
    </row>
    <row r="17" spans="1:16" x14ac:dyDescent="0.25">
      <c r="A17" s="24" t="s">
        <v>13</v>
      </c>
      <c r="B17" s="80" t="s">
        <v>24</v>
      </c>
      <c r="C17" s="81"/>
      <c r="D17" s="81"/>
      <c r="E17" s="81"/>
      <c r="G17" s="3"/>
      <c r="H17" s="22" t="s">
        <v>39</v>
      </c>
      <c r="I17" s="22"/>
      <c r="J17" s="22"/>
    </row>
    <row r="18" spans="1:16" x14ac:dyDescent="0.25">
      <c r="B18" s="19" t="s">
        <v>25</v>
      </c>
      <c r="C18" s="19"/>
      <c r="D18" s="19"/>
      <c r="E18" s="17"/>
      <c r="F18" s="17"/>
      <c r="G18" s="17"/>
      <c r="H18" t="s">
        <v>21</v>
      </c>
      <c r="I18" s="23" t="s">
        <v>40</v>
      </c>
      <c r="J18" s="12" t="s">
        <v>10</v>
      </c>
    </row>
    <row r="19" spans="1:16" x14ac:dyDescent="0.25">
      <c r="H19" t="s">
        <v>41</v>
      </c>
      <c r="I19" s="23" t="s">
        <v>42</v>
      </c>
      <c r="J19" s="12" t="s">
        <v>10</v>
      </c>
    </row>
    <row r="20" spans="1:16" x14ac:dyDescent="0.25">
      <c r="H20" t="s">
        <v>43</v>
      </c>
      <c r="I20" s="23" t="s">
        <v>46</v>
      </c>
      <c r="J20" s="12" t="s">
        <v>10</v>
      </c>
    </row>
    <row r="21" spans="1:16" x14ac:dyDescent="0.25">
      <c r="A21" s="24" t="s">
        <v>14</v>
      </c>
      <c r="B21" s="80" t="s">
        <v>37</v>
      </c>
      <c r="C21" s="81"/>
      <c r="D21" s="81"/>
      <c r="E21" s="81"/>
      <c r="H21" t="s">
        <v>44</v>
      </c>
      <c r="I21" s="23" t="s">
        <v>45</v>
      </c>
      <c r="J21" s="12" t="s">
        <v>47</v>
      </c>
      <c r="K21" s="84" t="s">
        <v>57</v>
      </c>
      <c r="L21" s="84"/>
      <c r="P21" s="12"/>
    </row>
    <row r="22" spans="1:16" x14ac:dyDescent="0.25">
      <c r="B22" s="19" t="s">
        <v>26</v>
      </c>
      <c r="C22" s="17"/>
      <c r="D22" s="17"/>
      <c r="E22" s="17"/>
      <c r="F22" s="17"/>
      <c r="G22" s="17"/>
      <c r="H22" s="17" t="s">
        <v>48</v>
      </c>
      <c r="I22" s="23" t="s">
        <v>49</v>
      </c>
      <c r="J22" s="12" t="s">
        <v>47</v>
      </c>
      <c r="K22" s="84" t="s">
        <v>57</v>
      </c>
      <c r="L22" s="84"/>
    </row>
    <row r="23" spans="1:16" x14ac:dyDescent="0.25">
      <c r="B23" s="18" t="s">
        <v>9</v>
      </c>
      <c r="D23" s="20" t="s">
        <v>27</v>
      </c>
      <c r="E23" s="21"/>
      <c r="H23" t="s">
        <v>61</v>
      </c>
      <c r="I23" s="23" t="s">
        <v>62</v>
      </c>
      <c r="J23" s="12" t="s">
        <v>10</v>
      </c>
    </row>
    <row r="24" spans="1:16" x14ac:dyDescent="0.25">
      <c r="B24" s="12" t="s">
        <v>28</v>
      </c>
      <c r="D24" t="s">
        <v>29</v>
      </c>
      <c r="E24" t="s">
        <v>10</v>
      </c>
      <c r="L24" s="9"/>
    </row>
    <row r="25" spans="1:16" x14ac:dyDescent="0.25">
      <c r="B25" s="10" t="s">
        <v>31</v>
      </c>
      <c r="D25" t="s">
        <v>33</v>
      </c>
      <c r="E25" t="s">
        <v>10</v>
      </c>
    </row>
    <row r="26" spans="1:16" x14ac:dyDescent="0.25">
      <c r="B26" s="10" t="s">
        <v>32</v>
      </c>
      <c r="D26" t="s">
        <v>34</v>
      </c>
      <c r="E26" t="s">
        <v>10</v>
      </c>
      <c r="H26" t="s">
        <v>53</v>
      </c>
      <c r="I26" s="23">
        <v>1200</v>
      </c>
      <c r="J26" s="12" t="s">
        <v>22</v>
      </c>
    </row>
    <row r="27" spans="1:16" x14ac:dyDescent="0.25">
      <c r="B27" s="10"/>
      <c r="H27" t="s">
        <v>54</v>
      </c>
      <c r="I27" s="23">
        <v>1200</v>
      </c>
      <c r="J27" s="12" t="s">
        <v>22</v>
      </c>
      <c r="M27" s="3"/>
      <c r="N27" s="3"/>
      <c r="O27" s="3"/>
      <c r="P27" s="3"/>
    </row>
    <row r="28" spans="1:16" x14ac:dyDescent="0.25">
      <c r="H28" t="s">
        <v>55</v>
      </c>
      <c r="I28" s="23" t="s">
        <v>23</v>
      </c>
      <c r="J28" s="12" t="s">
        <v>22</v>
      </c>
      <c r="M28" s="7"/>
      <c r="P28" s="8"/>
    </row>
    <row r="29" spans="1:16" x14ac:dyDescent="0.25">
      <c r="A29" s="24" t="s">
        <v>15</v>
      </c>
      <c r="B29" s="80" t="s">
        <v>38</v>
      </c>
      <c r="C29" s="81"/>
      <c r="D29" s="81"/>
      <c r="E29" s="81"/>
      <c r="F29" s="19"/>
      <c r="G29" s="19"/>
      <c r="M29" s="8"/>
      <c r="P29" s="8"/>
    </row>
    <row r="30" spans="1:16" x14ac:dyDescent="0.25">
      <c r="A30" s="3"/>
      <c r="B30" s="19" t="s">
        <v>26</v>
      </c>
      <c r="C30" s="19"/>
      <c r="D30" s="19"/>
      <c r="E30" s="19"/>
      <c r="H30" t="s">
        <v>11</v>
      </c>
      <c r="I30" s="23">
        <v>4750</v>
      </c>
      <c r="J30" s="12" t="s">
        <v>22</v>
      </c>
      <c r="M30" s="5"/>
      <c r="P30" s="8"/>
    </row>
    <row r="31" spans="1:16" x14ac:dyDescent="0.25">
      <c r="B31" s="18" t="s">
        <v>9</v>
      </c>
      <c r="D31" s="20" t="s">
        <v>27</v>
      </c>
      <c r="E31" s="21"/>
      <c r="H31" t="s">
        <v>17</v>
      </c>
      <c r="I31" s="23">
        <v>8350</v>
      </c>
      <c r="J31" s="12" t="s">
        <v>22</v>
      </c>
      <c r="L31" s="7"/>
      <c r="M31" s="7"/>
      <c r="N31" s="7"/>
      <c r="O31" s="7"/>
      <c r="P31" s="7"/>
    </row>
    <row r="32" spans="1:16" x14ac:dyDescent="0.25">
      <c r="B32" s="12" t="s">
        <v>28</v>
      </c>
      <c r="D32" t="s">
        <v>30</v>
      </c>
      <c r="E32" t="s">
        <v>10</v>
      </c>
      <c r="L32" s="7"/>
      <c r="M32" s="7"/>
      <c r="N32" s="7"/>
      <c r="O32" s="7"/>
      <c r="P32" s="7"/>
    </row>
    <row r="33" spans="2:16" x14ac:dyDescent="0.25">
      <c r="B33" s="10" t="s">
        <v>31</v>
      </c>
      <c r="D33" t="s">
        <v>35</v>
      </c>
      <c r="E33" t="s">
        <v>10</v>
      </c>
      <c r="L33" s="7"/>
      <c r="M33" s="7"/>
      <c r="N33" s="7"/>
      <c r="O33" s="7"/>
      <c r="P33" s="7"/>
    </row>
    <row r="34" spans="2:16" x14ac:dyDescent="0.25">
      <c r="B34" s="10" t="s">
        <v>32</v>
      </c>
      <c r="D34" t="s">
        <v>36</v>
      </c>
      <c r="E34" t="s">
        <v>10</v>
      </c>
      <c r="H34" t="s">
        <v>58</v>
      </c>
      <c r="I34" t="s">
        <v>18</v>
      </c>
      <c r="J34" t="s">
        <v>22</v>
      </c>
      <c r="L34" s="7"/>
      <c r="M34" s="7"/>
      <c r="N34" s="7"/>
      <c r="O34" s="7"/>
      <c r="P34" s="7"/>
    </row>
    <row r="35" spans="2:16" x14ac:dyDescent="0.25">
      <c r="B35" s="12" t="s">
        <v>63</v>
      </c>
      <c r="D35" t="s">
        <v>18</v>
      </c>
      <c r="I35">
        <v>600</v>
      </c>
      <c r="J35" t="s">
        <v>59</v>
      </c>
      <c r="K35" t="s">
        <v>60</v>
      </c>
      <c r="L35" s="7"/>
      <c r="M35" s="7"/>
      <c r="N35" s="7"/>
      <c r="O35" s="7"/>
      <c r="P35" s="7"/>
    </row>
    <row r="36" spans="2:16" x14ac:dyDescent="0.25">
      <c r="L36" s="7"/>
      <c r="M36" s="7"/>
      <c r="N36" s="7"/>
      <c r="O36" s="7"/>
      <c r="P36" s="7"/>
    </row>
    <row r="37" spans="2:16" x14ac:dyDescent="0.25">
      <c r="I37">
        <v>800</v>
      </c>
      <c r="J37" t="s">
        <v>59</v>
      </c>
      <c r="K37" t="s">
        <v>64</v>
      </c>
      <c r="L37" s="7"/>
      <c r="M37" s="7"/>
      <c r="N37" s="7"/>
      <c r="O37" s="7"/>
      <c r="P37" s="7"/>
    </row>
    <row r="38" spans="2:16" x14ac:dyDescent="0.25">
      <c r="L38" s="7"/>
      <c r="M38" s="7"/>
      <c r="N38" s="7"/>
      <c r="O38" s="7"/>
      <c r="P38" s="7"/>
    </row>
  </sheetData>
  <mergeCells count="9">
    <mergeCell ref="B29:E29"/>
    <mergeCell ref="A16:B16"/>
    <mergeCell ref="D16:E16"/>
    <mergeCell ref="K21:L21"/>
    <mergeCell ref="A1:E1"/>
    <mergeCell ref="A15:F15"/>
    <mergeCell ref="K22:L22"/>
    <mergeCell ref="B17:E17"/>
    <mergeCell ref="B21:E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9077B-33E2-435F-8DA7-5C249B58B170}">
  <dimension ref="A1:AP37"/>
  <sheetViews>
    <sheetView tabSelected="1" zoomScaleNormal="100" workbookViewId="0">
      <selection activeCell="J41" sqref="J41"/>
    </sheetView>
  </sheetViews>
  <sheetFormatPr defaultRowHeight="15.75" x14ac:dyDescent="0.25"/>
  <cols>
    <col min="1" max="1" width="21.7109375" customWidth="1"/>
    <col min="2" max="2" width="12.7109375" customWidth="1"/>
    <col min="3" max="3" width="15.7109375" customWidth="1"/>
    <col min="4" max="4" width="2.85546875" style="38" customWidth="1"/>
    <col min="5" max="5" width="3.85546875" style="38" customWidth="1"/>
    <col min="6" max="6" width="1" style="29" customWidth="1"/>
    <col min="7" max="7" width="21.7109375" customWidth="1"/>
    <col min="8" max="8" width="12.7109375" customWidth="1"/>
    <col min="9" max="9" width="15.7109375" customWidth="1"/>
    <col min="10" max="10" width="2.85546875" style="38" customWidth="1"/>
    <col min="11" max="11" width="4" style="38" customWidth="1"/>
    <col min="12" max="12" width="1.140625" style="29" customWidth="1"/>
    <col min="13" max="13" width="21.7109375" customWidth="1"/>
    <col min="14" max="14" width="12.7109375" customWidth="1"/>
    <col min="15" max="15" width="15.7109375" customWidth="1"/>
    <col min="16" max="16" width="2.85546875" style="39" customWidth="1"/>
    <col min="17" max="17" width="4" style="39" customWidth="1"/>
    <col min="18" max="18" width="1.140625" style="29" customWidth="1"/>
    <col min="19" max="19" width="21.7109375" customWidth="1"/>
    <col min="20" max="20" width="12.7109375" customWidth="1"/>
    <col min="21" max="21" width="15.7109375" customWidth="1"/>
    <col min="22" max="22" width="2.85546875" style="39" customWidth="1"/>
    <col min="23" max="23" width="4" style="39" customWidth="1"/>
    <col min="24" max="24" width="1" style="29" customWidth="1"/>
    <col min="25" max="25" width="21.7109375" customWidth="1"/>
    <col min="26" max="26" width="12.7109375" customWidth="1"/>
    <col min="27" max="27" width="15.7109375" customWidth="1"/>
    <col min="28" max="28" width="2.85546875" style="10" customWidth="1"/>
    <col min="29" max="29" width="4" style="10" customWidth="1"/>
    <col min="30" max="30" width="1" style="29" customWidth="1"/>
    <col min="31" max="31" width="21.7109375" customWidth="1"/>
    <col min="32" max="32" width="12.7109375" customWidth="1"/>
    <col min="33" max="33" width="15.7109375" customWidth="1"/>
    <col min="34" max="34" width="2.85546875" style="36" customWidth="1"/>
    <col min="35" max="35" width="4" style="36" customWidth="1"/>
    <col min="36" max="36" width="0.85546875" style="47" customWidth="1"/>
    <col min="37" max="37" width="24.5703125" customWidth="1"/>
    <col min="38" max="38" width="13.7109375" customWidth="1"/>
  </cols>
  <sheetData>
    <row r="1" spans="1:42" x14ac:dyDescent="0.25">
      <c r="A1" s="74" t="s">
        <v>103</v>
      </c>
      <c r="B1" s="75"/>
      <c r="C1" s="75"/>
      <c r="D1" s="75"/>
      <c r="E1" s="75"/>
      <c r="G1" s="74" t="s">
        <v>65</v>
      </c>
      <c r="H1" s="75"/>
      <c r="I1" s="75"/>
      <c r="J1" s="75"/>
      <c r="K1" s="75"/>
      <c r="M1" s="76" t="s">
        <v>70</v>
      </c>
      <c r="N1" s="77"/>
      <c r="O1" s="77"/>
      <c r="P1" s="77"/>
      <c r="Q1" s="77"/>
      <c r="S1" s="78" t="s">
        <v>75</v>
      </c>
      <c r="T1" s="79"/>
      <c r="U1" s="79"/>
      <c r="V1" s="79"/>
      <c r="W1" s="79"/>
      <c r="Y1" s="70" t="s">
        <v>76</v>
      </c>
      <c r="Z1" s="71"/>
      <c r="AA1" s="71"/>
      <c r="AB1" s="71"/>
      <c r="AC1" s="71"/>
      <c r="AE1" s="72" t="s">
        <v>82</v>
      </c>
      <c r="AF1" s="73"/>
      <c r="AG1" s="73"/>
      <c r="AH1" s="73"/>
      <c r="AI1" s="73"/>
      <c r="AK1" s="66" t="s">
        <v>100</v>
      </c>
      <c r="AL1" s="66"/>
      <c r="AM1" s="66"/>
      <c r="AN1" s="66"/>
      <c r="AO1" s="66"/>
      <c r="AP1" s="66"/>
    </row>
    <row r="2" spans="1:42" x14ac:dyDescent="0.25">
      <c r="B2" s="4"/>
      <c r="C2" s="4" t="s">
        <v>12</v>
      </c>
      <c r="D2" s="36"/>
      <c r="E2" s="36"/>
      <c r="H2" s="4"/>
      <c r="I2" s="4" t="s">
        <v>12</v>
      </c>
      <c r="J2" s="36"/>
      <c r="K2" s="36"/>
      <c r="N2" s="4"/>
      <c r="O2" s="4" t="s">
        <v>12</v>
      </c>
      <c r="T2" s="4"/>
      <c r="U2" s="4" t="s">
        <v>12</v>
      </c>
      <c r="Z2" s="4"/>
      <c r="AA2" s="4" t="s">
        <v>12</v>
      </c>
      <c r="AB2" s="30"/>
      <c r="AC2" s="30"/>
      <c r="AF2" s="4"/>
      <c r="AG2" s="4" t="s">
        <v>12</v>
      </c>
      <c r="AK2" t="s">
        <v>53</v>
      </c>
      <c r="AL2" s="5">
        <v>1450</v>
      </c>
    </row>
    <row r="3" spans="1:42" x14ac:dyDescent="0.25">
      <c r="A3" s="26" t="s">
        <v>0</v>
      </c>
      <c r="B3" s="59" t="s">
        <v>105</v>
      </c>
      <c r="C3" s="33">
        <v>700</v>
      </c>
      <c r="D3" s="49" t="s">
        <v>89</v>
      </c>
      <c r="E3" s="36" t="s">
        <v>99</v>
      </c>
      <c r="G3" s="26" t="s">
        <v>0</v>
      </c>
      <c r="H3" s="59" t="s">
        <v>51</v>
      </c>
      <c r="I3" s="33">
        <v>950</v>
      </c>
      <c r="J3" s="49" t="s">
        <v>89</v>
      </c>
      <c r="K3" s="36" t="s">
        <v>99</v>
      </c>
      <c r="M3" s="26" t="s">
        <v>0</v>
      </c>
      <c r="N3" s="60" t="s">
        <v>80</v>
      </c>
      <c r="O3" s="33">
        <v>1650</v>
      </c>
      <c r="P3" s="48" t="s">
        <v>89</v>
      </c>
      <c r="Q3" s="40" t="s">
        <v>99</v>
      </c>
      <c r="S3" s="26" t="s">
        <v>0</v>
      </c>
      <c r="T3" s="60" t="s">
        <v>81</v>
      </c>
      <c r="U3" s="33">
        <v>3200</v>
      </c>
      <c r="V3" s="48" t="s">
        <v>89</v>
      </c>
      <c r="W3" s="40" t="s">
        <v>99</v>
      </c>
      <c r="Y3" s="26" t="s">
        <v>0</v>
      </c>
      <c r="Z3" s="60" t="s">
        <v>85</v>
      </c>
      <c r="AA3" s="33">
        <v>4950</v>
      </c>
      <c r="AB3" s="56" t="s">
        <v>89</v>
      </c>
      <c r="AC3" s="42" t="s">
        <v>99</v>
      </c>
      <c r="AE3" s="26" t="s">
        <v>0</v>
      </c>
      <c r="AF3" s="60" t="s">
        <v>6</v>
      </c>
      <c r="AG3" s="33">
        <v>6500</v>
      </c>
      <c r="AH3" s="58" t="s">
        <v>89</v>
      </c>
      <c r="AI3" s="36" t="s">
        <v>99</v>
      </c>
      <c r="AK3" t="s">
        <v>54</v>
      </c>
      <c r="AL3" s="5">
        <v>1450</v>
      </c>
    </row>
    <row r="4" spans="1:42" x14ac:dyDescent="0.25">
      <c r="A4" s="26" t="s">
        <v>66</v>
      </c>
      <c r="B4" s="65" t="s">
        <v>110</v>
      </c>
      <c r="C4" s="33">
        <v>250</v>
      </c>
      <c r="D4" s="54" t="str">
        <f>IF(F4=TRUE,"✔","")</f>
        <v/>
      </c>
      <c r="E4"/>
      <c r="F4" s="61" t="b">
        <v>0</v>
      </c>
      <c r="G4" s="26" t="s">
        <v>66</v>
      </c>
      <c r="H4" s="65" t="s">
        <v>110</v>
      </c>
      <c r="I4" s="33">
        <v>250</v>
      </c>
      <c r="J4" s="54" t="str">
        <f>IF(L4=TRUE,"✔","")</f>
        <v/>
      </c>
      <c r="K4"/>
      <c r="L4" s="47" t="b">
        <v>0</v>
      </c>
      <c r="M4" s="26" t="s">
        <v>66</v>
      </c>
      <c r="N4" s="65" t="s">
        <v>111</v>
      </c>
      <c r="O4" s="33">
        <v>350</v>
      </c>
      <c r="P4" s="53" t="str">
        <f t="shared" ref="P4:P9" si="0">IF(R4=TRUE,"✔","")</f>
        <v/>
      </c>
      <c r="Q4"/>
      <c r="R4" s="47" t="b">
        <v>0</v>
      </c>
      <c r="S4" s="26" t="s">
        <v>66</v>
      </c>
      <c r="T4" s="65" t="s">
        <v>111</v>
      </c>
      <c r="U4" s="33">
        <v>350</v>
      </c>
      <c r="V4" s="53" t="str">
        <f t="shared" ref="V4:V9" si="1">IF(X4=TRUE,"✔","")</f>
        <v/>
      </c>
      <c r="W4" s="40"/>
      <c r="X4" s="47" t="b">
        <v>0</v>
      </c>
      <c r="Y4" s="26" t="s">
        <v>66</v>
      </c>
      <c r="Z4" s="65" t="s">
        <v>111</v>
      </c>
      <c r="AA4" s="33">
        <v>350</v>
      </c>
      <c r="AB4" s="55" t="str">
        <f t="shared" ref="AB4:AB9" si="2">IF(AD4=TRUE,"✔","")</f>
        <v/>
      </c>
      <c r="AC4" s="42"/>
      <c r="AD4" s="47" t="b">
        <v>0</v>
      </c>
      <c r="AE4" s="26" t="s">
        <v>66</v>
      </c>
      <c r="AF4" s="64" t="s">
        <v>111</v>
      </c>
      <c r="AG4" s="33">
        <v>350</v>
      </c>
      <c r="AH4" s="57" t="str">
        <f t="shared" ref="AH4:AH9" si="3">IF(AJ4=TRUE,"✔","")</f>
        <v/>
      </c>
      <c r="AJ4" s="47" t="b">
        <v>0</v>
      </c>
      <c r="AK4" t="s">
        <v>55</v>
      </c>
      <c r="AL4" s="5">
        <v>4850</v>
      </c>
    </row>
    <row r="5" spans="1:42" x14ac:dyDescent="0.25">
      <c r="A5" s="27" t="s">
        <v>21</v>
      </c>
      <c r="B5" s="5"/>
      <c r="C5" s="33">
        <v>250</v>
      </c>
      <c r="D5" s="54" t="str">
        <f>IF(F5=TRUE,"✔","")</f>
        <v/>
      </c>
      <c r="E5" s="46"/>
      <c r="F5" s="61" t="b">
        <v>0</v>
      </c>
      <c r="G5" s="27" t="s">
        <v>21</v>
      </c>
      <c r="H5" s="5"/>
      <c r="I5" s="33">
        <v>250</v>
      </c>
      <c r="J5" s="54" t="str">
        <f>IF(L5=TRUE,"✔","")</f>
        <v/>
      </c>
      <c r="K5" s="46"/>
      <c r="L5" s="47" t="b">
        <v>0</v>
      </c>
      <c r="M5" s="27" t="s">
        <v>21</v>
      </c>
      <c r="N5" s="5"/>
      <c r="O5" s="33">
        <v>250</v>
      </c>
      <c r="P5" s="53" t="str">
        <f t="shared" si="0"/>
        <v/>
      </c>
      <c r="Q5" s="40"/>
      <c r="R5" s="47" t="b">
        <v>0</v>
      </c>
      <c r="S5" s="27" t="s">
        <v>21</v>
      </c>
      <c r="T5" s="5"/>
      <c r="U5" s="33">
        <v>250</v>
      </c>
      <c r="V5" s="53" t="str">
        <f t="shared" si="1"/>
        <v/>
      </c>
      <c r="W5" s="40"/>
      <c r="X5" s="47" t="b">
        <v>0</v>
      </c>
      <c r="Y5" s="27" t="s">
        <v>21</v>
      </c>
      <c r="Z5" s="5"/>
      <c r="AA5" s="33">
        <v>250</v>
      </c>
      <c r="AB5" s="55" t="str">
        <f t="shared" si="2"/>
        <v/>
      </c>
      <c r="AC5" s="42"/>
      <c r="AD5" s="47" t="b">
        <v>0</v>
      </c>
      <c r="AE5" s="27" t="s">
        <v>21</v>
      </c>
      <c r="AF5" s="5"/>
      <c r="AG5" s="33">
        <v>250</v>
      </c>
      <c r="AH5" s="57" t="str">
        <f t="shared" si="3"/>
        <v/>
      </c>
      <c r="AJ5" s="47" t="b">
        <v>0</v>
      </c>
      <c r="AK5" t="s">
        <v>101</v>
      </c>
      <c r="AL5" s="5">
        <v>5250</v>
      </c>
    </row>
    <row r="6" spans="1:42" x14ac:dyDescent="0.25">
      <c r="A6" s="27" t="s">
        <v>67</v>
      </c>
      <c r="B6" s="28">
        <v>1</v>
      </c>
      <c r="C6" s="33">
        <f>B6 * Sabitler!B2</f>
        <v>50</v>
      </c>
      <c r="D6" s="54" t="str">
        <f>IF(F6=TRUE,"✔","")</f>
        <v/>
      </c>
      <c r="E6" s="37"/>
      <c r="F6" s="61" t="b">
        <v>0</v>
      </c>
      <c r="G6" s="27" t="s">
        <v>67</v>
      </c>
      <c r="H6" s="28">
        <v>3</v>
      </c>
      <c r="I6" s="33">
        <v>500</v>
      </c>
      <c r="J6" s="54" t="str">
        <f>IF(L6=TRUE,"✔","")</f>
        <v/>
      </c>
      <c r="K6" s="37"/>
      <c r="L6" s="47" t="b">
        <v>0</v>
      </c>
      <c r="M6" s="27" t="s">
        <v>67</v>
      </c>
      <c r="N6" s="28">
        <v>6</v>
      </c>
      <c r="O6" s="33">
        <v>600</v>
      </c>
      <c r="P6" s="53" t="str">
        <f t="shared" si="0"/>
        <v/>
      </c>
      <c r="Q6" s="40"/>
      <c r="R6" s="47" t="b">
        <v>0</v>
      </c>
      <c r="S6" s="27" t="s">
        <v>67</v>
      </c>
      <c r="T6" s="28">
        <v>8</v>
      </c>
      <c r="U6" s="33">
        <v>650</v>
      </c>
      <c r="V6" s="53" t="str">
        <f t="shared" si="1"/>
        <v/>
      </c>
      <c r="W6" s="40"/>
      <c r="X6" s="47" t="b">
        <v>0</v>
      </c>
      <c r="Y6" s="27" t="s">
        <v>67</v>
      </c>
      <c r="Z6" s="28">
        <v>12</v>
      </c>
      <c r="AA6" s="33">
        <v>850</v>
      </c>
      <c r="AB6" s="55" t="str">
        <f t="shared" si="2"/>
        <v/>
      </c>
      <c r="AC6" s="42"/>
      <c r="AD6" s="47" t="b">
        <v>0</v>
      </c>
      <c r="AE6" s="27" t="s">
        <v>67</v>
      </c>
      <c r="AF6" s="28">
        <v>30</v>
      </c>
      <c r="AG6" s="33">
        <f>AF6 * Sabitler!B7</f>
        <v>1500</v>
      </c>
      <c r="AH6" s="57" t="str">
        <f t="shared" si="3"/>
        <v/>
      </c>
      <c r="AJ6" s="47" t="b">
        <v>0</v>
      </c>
      <c r="AK6" t="s">
        <v>102</v>
      </c>
      <c r="AL6" s="5">
        <v>8900</v>
      </c>
    </row>
    <row r="7" spans="1:42" x14ac:dyDescent="0.25">
      <c r="A7" s="27" t="s">
        <v>88</v>
      </c>
      <c r="B7" s="28"/>
      <c r="C7" s="33">
        <v>50</v>
      </c>
      <c r="D7" s="54" t="str">
        <f>IF(F7=TRUE,"✔","")</f>
        <v/>
      </c>
      <c r="E7" s="37"/>
      <c r="F7" s="61" t="b">
        <v>0</v>
      </c>
      <c r="G7" s="27" t="s">
        <v>88</v>
      </c>
      <c r="H7" s="28"/>
      <c r="I7" s="33">
        <v>50</v>
      </c>
      <c r="J7" s="54" t="str">
        <f>IF(L7=TRUE,"✔","")</f>
        <v/>
      </c>
      <c r="K7" s="37"/>
      <c r="L7" s="47" t="b">
        <v>0</v>
      </c>
      <c r="M7" s="27" t="s">
        <v>88</v>
      </c>
      <c r="N7" s="28"/>
      <c r="O7" s="33">
        <v>50</v>
      </c>
      <c r="P7" s="53" t="str">
        <f t="shared" si="0"/>
        <v/>
      </c>
      <c r="Q7" s="40"/>
      <c r="R7" s="47"/>
      <c r="S7" s="27" t="s">
        <v>88</v>
      </c>
      <c r="T7" s="28"/>
      <c r="U7" s="33">
        <v>50</v>
      </c>
      <c r="V7" s="53" t="str">
        <f t="shared" si="1"/>
        <v/>
      </c>
      <c r="W7" s="40"/>
      <c r="X7" s="47" t="b">
        <v>0</v>
      </c>
      <c r="Y7" s="27" t="s">
        <v>88</v>
      </c>
      <c r="Z7" s="28"/>
      <c r="AA7" s="33">
        <v>50</v>
      </c>
      <c r="AB7" s="55" t="str">
        <f t="shared" si="2"/>
        <v/>
      </c>
      <c r="AC7" s="42"/>
      <c r="AD7" s="47"/>
      <c r="AE7" s="27" t="s">
        <v>88</v>
      </c>
      <c r="AF7" s="28"/>
      <c r="AG7" s="33">
        <v>50</v>
      </c>
      <c r="AH7" s="57" t="str">
        <f t="shared" si="3"/>
        <v/>
      </c>
    </row>
    <row r="8" spans="1:42" x14ac:dyDescent="0.25">
      <c r="A8" s="27" t="s">
        <v>86</v>
      </c>
      <c r="B8" s="28"/>
      <c r="C8" s="33">
        <v>0</v>
      </c>
      <c r="D8" s="46"/>
      <c r="E8" s="37"/>
      <c r="G8" s="27" t="s">
        <v>43</v>
      </c>
      <c r="H8" s="28">
        <v>1</v>
      </c>
      <c r="I8" s="33">
        <v>0</v>
      </c>
      <c r="J8" s="63" t="str">
        <f>IF(L8=TRUE,"✔","")</f>
        <v/>
      </c>
      <c r="K8" s="37"/>
      <c r="L8" s="29" t="b">
        <v>0</v>
      </c>
      <c r="M8" s="26" t="s">
        <v>43</v>
      </c>
      <c r="N8">
        <v>1</v>
      </c>
      <c r="O8" s="33">
        <v>40</v>
      </c>
      <c r="P8" s="53" t="str">
        <f t="shared" si="0"/>
        <v/>
      </c>
      <c r="Q8" s="40"/>
      <c r="R8" s="47" t="b">
        <v>0</v>
      </c>
      <c r="S8" s="26" t="s">
        <v>78</v>
      </c>
      <c r="T8">
        <v>1</v>
      </c>
      <c r="U8" s="33">
        <v>40</v>
      </c>
      <c r="V8" s="53" t="str">
        <f t="shared" si="1"/>
        <v/>
      </c>
      <c r="W8" s="40"/>
      <c r="X8" s="47" t="b">
        <v>0</v>
      </c>
      <c r="Y8" s="26" t="s">
        <v>78</v>
      </c>
      <c r="Z8">
        <v>1</v>
      </c>
      <c r="AA8" s="33">
        <v>40</v>
      </c>
      <c r="AB8" s="55" t="str">
        <f t="shared" si="2"/>
        <v/>
      </c>
      <c r="AC8" s="42"/>
      <c r="AD8" s="47"/>
      <c r="AE8" s="26" t="s">
        <v>78</v>
      </c>
      <c r="AF8">
        <v>1</v>
      </c>
      <c r="AG8" s="33">
        <v>40</v>
      </c>
      <c r="AH8" s="57" t="str">
        <f t="shared" si="3"/>
        <v/>
      </c>
      <c r="AJ8" s="47" t="b">
        <v>0</v>
      </c>
    </row>
    <row r="9" spans="1:42" x14ac:dyDescent="0.25">
      <c r="A9" s="27" t="s">
        <v>87</v>
      </c>
      <c r="B9" s="28"/>
      <c r="C9" s="33">
        <v>0</v>
      </c>
      <c r="D9" s="46"/>
      <c r="E9" s="37"/>
      <c r="G9" s="27" t="s">
        <v>86</v>
      </c>
      <c r="I9" s="33">
        <v>0</v>
      </c>
      <c r="M9" s="26" t="s">
        <v>79</v>
      </c>
      <c r="O9" s="33">
        <v>400</v>
      </c>
      <c r="P9" s="53" t="str">
        <f t="shared" si="0"/>
        <v/>
      </c>
      <c r="Q9" s="40"/>
      <c r="R9" s="47"/>
      <c r="S9" s="26" t="s">
        <v>79</v>
      </c>
      <c r="U9" s="33">
        <v>400</v>
      </c>
      <c r="V9" s="53" t="str">
        <f t="shared" si="1"/>
        <v/>
      </c>
      <c r="W9" s="40"/>
      <c r="X9" s="47" t="b">
        <v>0</v>
      </c>
      <c r="Y9" s="26" t="s">
        <v>79</v>
      </c>
      <c r="AA9" s="33">
        <v>400</v>
      </c>
      <c r="AB9" s="55" t="str">
        <f t="shared" si="2"/>
        <v/>
      </c>
      <c r="AC9" s="42"/>
      <c r="AD9" s="47"/>
      <c r="AE9" s="26" t="s">
        <v>79</v>
      </c>
      <c r="AG9" s="33">
        <v>400</v>
      </c>
      <c r="AH9" s="57" t="str">
        <f t="shared" si="3"/>
        <v/>
      </c>
      <c r="AJ9" s="47" t="b">
        <v>0</v>
      </c>
    </row>
    <row r="10" spans="1:42" x14ac:dyDescent="0.25">
      <c r="A10" s="27" t="s">
        <v>98</v>
      </c>
      <c r="B10" s="28"/>
      <c r="C10" s="33">
        <v>0</v>
      </c>
      <c r="D10" s="46"/>
      <c r="E10" s="37"/>
      <c r="G10" s="27" t="s">
        <v>87</v>
      </c>
      <c r="H10" s="28"/>
      <c r="I10" s="33">
        <v>0</v>
      </c>
      <c r="J10" s="46"/>
      <c r="K10" s="37"/>
      <c r="M10" s="27" t="s">
        <v>86</v>
      </c>
      <c r="N10" s="28"/>
      <c r="O10" s="33">
        <v>0</v>
      </c>
      <c r="P10" s="50"/>
      <c r="Q10" s="40"/>
      <c r="R10" s="47"/>
      <c r="S10" s="27" t="s">
        <v>86</v>
      </c>
      <c r="T10" s="28"/>
      <c r="U10" s="33">
        <v>0</v>
      </c>
      <c r="V10" s="50"/>
      <c r="W10" s="40"/>
      <c r="X10" s="47"/>
      <c r="Y10" s="27" t="s">
        <v>86</v>
      </c>
      <c r="Z10" s="28"/>
      <c r="AA10" s="33">
        <v>0</v>
      </c>
      <c r="AB10" s="42"/>
      <c r="AC10" s="42"/>
      <c r="AD10" s="47"/>
      <c r="AE10" s="27" t="s">
        <v>86</v>
      </c>
      <c r="AF10" s="28"/>
      <c r="AG10" s="33">
        <v>0</v>
      </c>
    </row>
    <row r="11" spans="1:42" x14ac:dyDescent="0.25">
      <c r="A11" s="27"/>
      <c r="B11" s="28"/>
      <c r="C11" s="33"/>
      <c r="D11" s="46" t="str">
        <f>IF(F11=TRUE,"✔","")</f>
        <v/>
      </c>
      <c r="E11" s="37"/>
      <c r="F11" s="29" t="b">
        <v>0</v>
      </c>
      <c r="G11" s="27" t="s">
        <v>98</v>
      </c>
      <c r="H11" s="28"/>
      <c r="I11" s="33">
        <v>0</v>
      </c>
      <c r="J11" s="46"/>
      <c r="K11" s="37"/>
      <c r="L11" s="29" t="b">
        <v>0</v>
      </c>
      <c r="M11" s="27" t="s">
        <v>87</v>
      </c>
      <c r="N11" s="28"/>
      <c r="O11" s="33">
        <v>0</v>
      </c>
      <c r="P11" s="50"/>
      <c r="Q11" s="40"/>
      <c r="R11" s="47"/>
      <c r="S11" s="27" t="s">
        <v>87</v>
      </c>
      <c r="T11" s="28"/>
      <c r="U11" s="33">
        <v>0</v>
      </c>
      <c r="V11" s="50"/>
      <c r="W11" s="40"/>
      <c r="X11" s="47"/>
      <c r="Y11" s="27" t="s">
        <v>87</v>
      </c>
      <c r="Z11" s="28"/>
      <c r="AA11" s="33">
        <v>0</v>
      </c>
      <c r="AB11" s="42"/>
      <c r="AC11" s="42"/>
      <c r="AD11" s="47"/>
      <c r="AE11" s="27" t="s">
        <v>87</v>
      </c>
      <c r="AF11" s="28"/>
      <c r="AG11" s="33">
        <v>0</v>
      </c>
    </row>
    <row r="12" spans="1:42" x14ac:dyDescent="0.25">
      <c r="A12" s="27"/>
      <c r="B12" s="28"/>
      <c r="C12" s="33"/>
      <c r="D12" s="46"/>
      <c r="E12" s="37"/>
      <c r="G12" s="27"/>
      <c r="H12" s="28"/>
      <c r="I12" s="33"/>
      <c r="J12" s="46"/>
      <c r="K12" s="37"/>
      <c r="M12" s="27" t="s">
        <v>98</v>
      </c>
      <c r="N12" s="28"/>
      <c r="O12" s="33">
        <v>0</v>
      </c>
      <c r="P12" s="50"/>
      <c r="Q12" s="40"/>
      <c r="R12" s="47"/>
      <c r="S12" s="27" t="s">
        <v>98</v>
      </c>
      <c r="T12" s="28"/>
      <c r="U12" s="33">
        <v>0</v>
      </c>
      <c r="V12" s="50"/>
      <c r="W12" s="40"/>
      <c r="X12" s="47"/>
      <c r="Y12" s="27" t="s">
        <v>98</v>
      </c>
      <c r="Z12" s="28"/>
      <c r="AA12" s="33">
        <v>0</v>
      </c>
      <c r="AB12" s="42"/>
      <c r="AC12" s="42"/>
      <c r="AD12" s="47"/>
      <c r="AE12" s="27" t="s">
        <v>98</v>
      </c>
      <c r="AF12" s="28"/>
      <c r="AG12" s="33">
        <v>0</v>
      </c>
    </row>
    <row r="13" spans="1:42" x14ac:dyDescent="0.25">
      <c r="A13" s="27"/>
      <c r="B13" s="5"/>
      <c r="C13" s="33"/>
      <c r="D13" s="52"/>
      <c r="E13" s="36"/>
      <c r="G13" s="27"/>
      <c r="H13" s="5"/>
      <c r="I13" s="33"/>
      <c r="J13" s="52"/>
      <c r="K13" s="36"/>
      <c r="M13" s="27"/>
      <c r="P13" s="51"/>
      <c r="R13" s="47"/>
      <c r="S13" s="27"/>
    </row>
    <row r="14" spans="1:42" x14ac:dyDescent="0.25">
      <c r="A14" s="27"/>
      <c r="B14" s="5"/>
      <c r="C14" s="10"/>
      <c r="D14" s="31"/>
      <c r="G14" s="27"/>
      <c r="H14" s="5"/>
      <c r="I14" s="10"/>
      <c r="J14" s="31"/>
      <c r="P14" s="51"/>
    </row>
    <row r="15" spans="1:42" x14ac:dyDescent="0.25">
      <c r="A15" s="2"/>
      <c r="B15" s="5"/>
      <c r="C15" s="10"/>
      <c r="D15" s="31"/>
      <c r="G15" s="2"/>
      <c r="H15" s="5"/>
      <c r="I15" s="10"/>
      <c r="J15" s="31"/>
      <c r="M15" s="26"/>
      <c r="O15" s="33"/>
      <c r="P15" s="51"/>
      <c r="S15" s="27"/>
      <c r="U15" s="33"/>
      <c r="Y15" s="26"/>
      <c r="AA15" s="33"/>
      <c r="AE15" s="27"/>
      <c r="AG15" s="33"/>
    </row>
    <row r="16" spans="1:42" x14ac:dyDescent="0.25">
      <c r="A16" s="2"/>
      <c r="B16" s="5"/>
      <c r="C16" s="10"/>
      <c r="D16" s="31"/>
      <c r="G16" s="2"/>
      <c r="H16" s="5"/>
      <c r="I16" s="10"/>
      <c r="J16" s="31"/>
      <c r="P16" s="51"/>
    </row>
    <row r="17" spans="1:17" x14ac:dyDescent="0.25">
      <c r="A17" s="2"/>
      <c r="B17" s="5"/>
      <c r="C17" s="10"/>
      <c r="D17" s="31"/>
      <c r="G17" s="2"/>
      <c r="H17" s="5"/>
      <c r="I17" s="10"/>
      <c r="J17" s="31"/>
      <c r="P17" s="51"/>
    </row>
    <row r="18" spans="1:17" x14ac:dyDescent="0.25">
      <c r="A18" s="2"/>
      <c r="B18" s="5"/>
      <c r="C18" s="10"/>
      <c r="D18" s="31"/>
      <c r="G18" s="2"/>
      <c r="H18" s="5"/>
      <c r="I18" s="10"/>
      <c r="J18" s="31"/>
      <c r="P18" s="51"/>
    </row>
    <row r="19" spans="1:17" x14ac:dyDescent="0.25">
      <c r="A19" s="67" t="s">
        <v>90</v>
      </c>
      <c r="B19" s="67"/>
      <c r="C19" s="67"/>
      <c r="D19" s="67"/>
      <c r="E19" s="67"/>
      <c r="G19" s="67" t="s">
        <v>90</v>
      </c>
      <c r="H19" s="67"/>
      <c r="I19" s="67"/>
      <c r="J19" s="67"/>
      <c r="K19" s="67"/>
      <c r="M19" s="68"/>
      <c r="N19" s="68"/>
      <c r="O19" s="68"/>
      <c r="P19" s="68"/>
      <c r="Q19" s="68"/>
    </row>
    <row r="20" spans="1:17" x14ac:dyDescent="0.25">
      <c r="A20" s="67" t="s">
        <v>91</v>
      </c>
      <c r="B20" s="67"/>
      <c r="C20" s="67"/>
      <c r="D20" s="67"/>
      <c r="E20" s="67"/>
      <c r="G20" s="67" t="s">
        <v>91</v>
      </c>
      <c r="H20" s="67"/>
      <c r="I20" s="67"/>
      <c r="J20" s="67"/>
      <c r="K20" s="67"/>
      <c r="M20" s="68"/>
      <c r="N20" s="68"/>
      <c r="O20" s="68"/>
      <c r="P20" s="68"/>
      <c r="Q20" s="68"/>
    </row>
    <row r="21" spans="1:17" x14ac:dyDescent="0.25">
      <c r="A21" s="67" t="s">
        <v>92</v>
      </c>
      <c r="B21" s="67"/>
      <c r="C21" s="67"/>
      <c r="D21" s="67"/>
      <c r="E21" s="67"/>
      <c r="G21" s="67" t="s">
        <v>92</v>
      </c>
      <c r="H21" s="67"/>
      <c r="I21" s="67"/>
      <c r="J21" s="67"/>
      <c r="K21" s="67"/>
      <c r="M21" s="68"/>
      <c r="N21" s="68"/>
      <c r="O21" s="68"/>
      <c r="P21" s="68"/>
      <c r="Q21" s="68"/>
    </row>
    <row r="22" spans="1:17" x14ac:dyDescent="0.25">
      <c r="A22" s="67" t="s">
        <v>93</v>
      </c>
      <c r="B22" s="67"/>
      <c r="C22" s="67"/>
      <c r="D22" s="67"/>
      <c r="E22" s="67"/>
      <c r="G22" s="67" t="s">
        <v>93</v>
      </c>
      <c r="H22" s="67"/>
      <c r="I22" s="67"/>
      <c r="J22" s="67"/>
      <c r="K22" s="67"/>
      <c r="M22" s="68"/>
      <c r="N22" s="68"/>
      <c r="O22" s="68"/>
      <c r="P22" s="68"/>
      <c r="Q22" s="68"/>
    </row>
    <row r="23" spans="1:17" x14ac:dyDescent="0.25">
      <c r="A23" s="67" t="s">
        <v>94</v>
      </c>
      <c r="B23" s="67"/>
      <c r="C23" s="67"/>
      <c r="D23" s="67"/>
      <c r="E23" s="67"/>
      <c r="G23" s="67" t="s">
        <v>94</v>
      </c>
      <c r="H23" s="67"/>
      <c r="I23" s="67"/>
      <c r="J23" s="67"/>
      <c r="K23" s="67"/>
      <c r="M23" s="68"/>
      <c r="N23" s="68"/>
      <c r="O23" s="68"/>
      <c r="P23" s="68"/>
      <c r="Q23" s="68"/>
    </row>
    <row r="24" spans="1:17" x14ac:dyDescent="0.25">
      <c r="A24" s="67" t="s">
        <v>95</v>
      </c>
      <c r="B24" s="67"/>
      <c r="C24" s="67"/>
      <c r="D24" s="67"/>
      <c r="E24" s="67"/>
      <c r="G24" s="67" t="s">
        <v>95</v>
      </c>
      <c r="H24" s="67"/>
      <c r="I24" s="67"/>
      <c r="J24" s="67"/>
      <c r="K24" s="67"/>
      <c r="M24" s="68"/>
      <c r="N24" s="68"/>
      <c r="O24" s="68"/>
      <c r="P24" s="68"/>
      <c r="Q24" s="68"/>
    </row>
    <row r="25" spans="1:17" x14ac:dyDescent="0.25">
      <c r="A25" s="67" t="s">
        <v>96</v>
      </c>
      <c r="B25" s="67"/>
      <c r="C25" s="67"/>
      <c r="D25" s="67"/>
      <c r="E25" s="67"/>
      <c r="G25" s="67" t="s">
        <v>96</v>
      </c>
      <c r="H25" s="67"/>
      <c r="I25" s="67"/>
      <c r="J25" s="67"/>
      <c r="K25" s="67"/>
      <c r="M25" s="68"/>
      <c r="N25" s="68"/>
      <c r="O25" s="68"/>
      <c r="P25" s="68"/>
      <c r="Q25" s="68"/>
    </row>
    <row r="26" spans="1:17" x14ac:dyDescent="0.25">
      <c r="A26" s="67" t="s">
        <v>97</v>
      </c>
      <c r="B26" s="67"/>
      <c r="C26" s="67"/>
      <c r="D26" s="67"/>
      <c r="E26" s="67"/>
      <c r="G26" s="67" t="s">
        <v>97</v>
      </c>
      <c r="H26" s="67"/>
      <c r="I26" s="67"/>
      <c r="J26" s="67"/>
      <c r="K26" s="67"/>
      <c r="M26" s="68"/>
      <c r="N26" s="68"/>
      <c r="O26" s="68"/>
      <c r="P26" s="68"/>
      <c r="Q26" s="68"/>
    </row>
    <row r="27" spans="1:17" x14ac:dyDescent="0.25">
      <c r="A27" s="32"/>
      <c r="B27" s="32"/>
      <c r="C27" s="32"/>
      <c r="D27" s="32"/>
      <c r="E27" s="32"/>
      <c r="G27" s="32"/>
      <c r="H27" s="32"/>
      <c r="I27" s="32"/>
      <c r="J27" s="32"/>
      <c r="K27" s="32"/>
      <c r="M27" s="17"/>
      <c r="N27" s="17"/>
      <c r="O27" s="17"/>
      <c r="P27" s="17"/>
      <c r="Q27" s="17"/>
    </row>
    <row r="33" spans="1:35" x14ac:dyDescent="0.25">
      <c r="B33" s="3" t="s">
        <v>73</v>
      </c>
      <c r="C33" s="44">
        <f>SUMIF(D3:D32,"✔",C3:C32)</f>
        <v>700</v>
      </c>
      <c r="H33" s="3" t="s">
        <v>73</v>
      </c>
      <c r="I33" s="44">
        <f>SUMIF(J3:J32,"✔",I3:I32)</f>
        <v>950</v>
      </c>
      <c r="N33" s="3" t="s">
        <v>73</v>
      </c>
      <c r="O33" s="34">
        <f>SUMIF(P3:P32,"✔",O3:O32)</f>
        <v>1650</v>
      </c>
      <c r="T33" s="3" t="s">
        <v>73</v>
      </c>
      <c r="U33" s="34">
        <f>SUMIF(V3:V32,"✔",U3:U32)</f>
        <v>3200</v>
      </c>
      <c r="Z33" s="3" t="s">
        <v>73</v>
      </c>
      <c r="AA33" s="34">
        <f>SUMIF(AB3:AB32,"✔",AA3:AA32)</f>
        <v>4950</v>
      </c>
      <c r="AF33" s="3" t="s">
        <v>73</v>
      </c>
      <c r="AG33" s="34">
        <f>SUMIF(AH3:AH32,"✔",AG3:AG32)</f>
        <v>6500</v>
      </c>
    </row>
    <row r="34" spans="1:35" x14ac:dyDescent="0.25">
      <c r="C34" s="45">
        <f>SUMIF(D3:D32,"✔",C3:C32) * Sabitler!F3</f>
        <v>33390</v>
      </c>
      <c r="I34" s="45">
        <f>SUMIF(J3:J32,"✔",I3:I32) * Sabitler!F3</f>
        <v>45315</v>
      </c>
      <c r="O34" s="35">
        <f>SUMIF(P3:P32,"✔",O3:O32) * Sabitler!F3</f>
        <v>78705</v>
      </c>
      <c r="P34" s="41"/>
      <c r="Q34" s="41"/>
      <c r="U34" s="35">
        <f>SUMIF(V3:V32,"✔",U3:U32) * Sabitler!F3</f>
        <v>152640</v>
      </c>
      <c r="V34" s="41"/>
      <c r="W34" s="41"/>
      <c r="AA34" s="35">
        <f>SUMIF(AB3:AB32,"✔",AA3:AA32)* Sabitler!F3</f>
        <v>236115</v>
      </c>
      <c r="AB34" s="43"/>
      <c r="AC34" s="43"/>
      <c r="AG34" s="35">
        <f>SUMIF(AH3:AH32,"✔",AG3:AG32) * Sabitler!F3</f>
        <v>310050</v>
      </c>
    </row>
    <row r="35" spans="1:35" x14ac:dyDescent="0.25">
      <c r="B35" s="3" t="s">
        <v>109</v>
      </c>
      <c r="C35" s="62">
        <f>SUMIF(D3:D32,"✔",C3:C32) * Sabitler!F3*(1+ Sabitler!H3/100)</f>
        <v>40068</v>
      </c>
      <c r="H35" s="3" t="s">
        <v>109</v>
      </c>
      <c r="I35" s="62">
        <f>SUMIF(J3:J32,"✔",I3:I32) * Sabitler!F3*(1+ Sabitler!H3/100)</f>
        <v>54378</v>
      </c>
      <c r="N35" s="3" t="s">
        <v>109</v>
      </c>
      <c r="O35" s="62">
        <f>SUMIF(P3:P32,"✔",O3:O32) * Sabitler!F3*(1+ Sabitler!H3/100)</f>
        <v>94446</v>
      </c>
      <c r="T35" s="3" t="s">
        <v>109</v>
      </c>
      <c r="U35" s="62">
        <f>SUMIF(V3:V32,"✔",U3:U32) * Sabitler!F3*(1+ Sabitler!H3/100)</f>
        <v>183168</v>
      </c>
      <c r="Z35" s="3" t="s">
        <v>109</v>
      </c>
      <c r="AA35" s="62">
        <f>SUMIF(AB3:AB32,"✔",AA3:AA32) * Sabitler!F3*(1+ Sabitler!H3/100)</f>
        <v>283338</v>
      </c>
      <c r="AF35" s="3" t="s">
        <v>109</v>
      </c>
      <c r="AG35" s="62">
        <f>SUMIF(AH3:AH32,"✔",AG3:AG32) * Sabitler!F3*(1+ Sabitler!H3/100)</f>
        <v>372060</v>
      </c>
    </row>
    <row r="36" spans="1:35" ht="15.75" customHeight="1" x14ac:dyDescent="0.25">
      <c r="A36" s="69" t="s">
        <v>106</v>
      </c>
      <c r="B36" s="69"/>
      <c r="C36" s="69"/>
      <c r="D36" s="69"/>
      <c r="E36" s="69"/>
      <c r="G36" s="69" t="s">
        <v>106</v>
      </c>
      <c r="H36" s="69"/>
      <c r="I36" s="69"/>
      <c r="J36" s="69"/>
      <c r="K36" s="69"/>
      <c r="M36" s="69" t="s">
        <v>107</v>
      </c>
      <c r="N36" s="69"/>
      <c r="O36" s="69"/>
      <c r="P36" s="69"/>
      <c r="Q36" s="69"/>
      <c r="S36" s="69" t="s">
        <v>107</v>
      </c>
      <c r="T36" s="69"/>
      <c r="U36" s="69"/>
      <c r="V36" s="69"/>
      <c r="W36" s="69"/>
      <c r="Y36" s="69" t="s">
        <v>107</v>
      </c>
      <c r="Z36" s="69"/>
      <c r="AA36" s="69"/>
      <c r="AB36" s="69"/>
      <c r="AC36" s="69"/>
      <c r="AE36" s="69" t="s">
        <v>107</v>
      </c>
      <c r="AF36" s="69"/>
      <c r="AG36" s="69"/>
      <c r="AH36" s="69"/>
      <c r="AI36" s="69"/>
    </row>
    <row r="37" spans="1:35" ht="15.75" customHeight="1" x14ac:dyDescent="0.25">
      <c r="A37" s="69"/>
      <c r="B37" s="69"/>
      <c r="C37" s="69"/>
      <c r="D37" s="69"/>
      <c r="E37" s="69"/>
      <c r="G37" s="69"/>
      <c r="H37" s="69"/>
      <c r="I37" s="69"/>
      <c r="J37" s="69"/>
      <c r="K37" s="69"/>
      <c r="M37" s="69"/>
      <c r="N37" s="69"/>
      <c r="O37" s="69"/>
      <c r="P37" s="69"/>
      <c r="Q37" s="69"/>
      <c r="S37" s="69"/>
      <c r="T37" s="69"/>
      <c r="U37" s="69"/>
      <c r="V37" s="69"/>
      <c r="W37" s="69"/>
      <c r="Y37" s="69"/>
      <c r="Z37" s="69"/>
      <c r="AA37" s="69"/>
      <c r="AB37" s="69"/>
      <c r="AC37" s="69"/>
      <c r="AE37" s="69"/>
      <c r="AF37" s="69"/>
      <c r="AG37" s="69"/>
      <c r="AH37" s="69"/>
      <c r="AI37" s="69"/>
    </row>
  </sheetData>
  <mergeCells count="37">
    <mergeCell ref="A23:E23"/>
    <mergeCell ref="A24:E24"/>
    <mergeCell ref="A25:E25"/>
    <mergeCell ref="A26:E26"/>
    <mergeCell ref="A36:E37"/>
    <mergeCell ref="A1:E1"/>
    <mergeCell ref="A19:E19"/>
    <mergeCell ref="A20:E20"/>
    <mergeCell ref="A21:E21"/>
    <mergeCell ref="A22:E22"/>
    <mergeCell ref="Y36:AC37"/>
    <mergeCell ref="Y1:AC1"/>
    <mergeCell ref="AE36:AI37"/>
    <mergeCell ref="AE1:AI1"/>
    <mergeCell ref="G1:K1"/>
    <mergeCell ref="M1:Q1"/>
    <mergeCell ref="S1:W1"/>
    <mergeCell ref="G36:K37"/>
    <mergeCell ref="M36:Q37"/>
    <mergeCell ref="S36:W37"/>
    <mergeCell ref="G19:K19"/>
    <mergeCell ref="G20:K20"/>
    <mergeCell ref="G21:K21"/>
    <mergeCell ref="G22:K22"/>
    <mergeCell ref="G23:K23"/>
    <mergeCell ref="G24:K24"/>
    <mergeCell ref="AK1:AP1"/>
    <mergeCell ref="G25:K25"/>
    <mergeCell ref="G26:K26"/>
    <mergeCell ref="M19:Q19"/>
    <mergeCell ref="M20:Q20"/>
    <mergeCell ref="M21:Q21"/>
    <mergeCell ref="M22:Q22"/>
    <mergeCell ref="M23:Q23"/>
    <mergeCell ref="M24:Q24"/>
    <mergeCell ref="M25:Q25"/>
    <mergeCell ref="M26:Q26"/>
  </mergeCells>
  <pageMargins left="0.7" right="0.7" top="0.75" bottom="0.75" header="0.3" footer="0.3"/>
  <pageSetup paperSize="9" orientation="portrait" horizontalDpi="360" verticalDpi="36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4" r:id="rId4" name="Check Box 10">
              <controlPr defaultSize="0" autoFill="0" autoLine="0" autoPict="0" altText="">
                <anchor moveWithCells="1">
                  <from>
                    <xdr:col>16</xdr:col>
                    <xdr:colOff>19050</xdr:colOff>
                    <xdr:row>3</xdr:row>
                    <xdr:rowOff>19050</xdr:rowOff>
                  </from>
                  <to>
                    <xdr:col>16</xdr:col>
                    <xdr:colOff>200025</xdr:colOff>
                    <xdr:row>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Check Box 12">
              <controlPr defaultSize="0" autoFill="0" autoLine="0" autoPict="0" altText="">
                <anchor moveWithCells="1">
                  <from>
                    <xdr:col>16</xdr:col>
                    <xdr:colOff>19050</xdr:colOff>
                    <xdr:row>4</xdr:row>
                    <xdr:rowOff>19050</xdr:rowOff>
                  </from>
                  <to>
                    <xdr:col>16</xdr:col>
                    <xdr:colOff>200025</xdr:colOff>
                    <xdr:row>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6" name="Check Box 13">
              <controlPr defaultSize="0" autoFill="0" autoLine="0" autoPict="0" altText="">
                <anchor moveWithCells="1">
                  <from>
                    <xdr:col>16</xdr:col>
                    <xdr:colOff>19050</xdr:colOff>
                    <xdr:row>5</xdr:row>
                    <xdr:rowOff>19050</xdr:rowOff>
                  </from>
                  <to>
                    <xdr:col>16</xdr:col>
                    <xdr:colOff>200025</xdr:colOff>
                    <xdr:row>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7" name="Check Box 14">
              <controlPr defaultSize="0" autoFill="0" autoLine="0" autoPict="0" altText="">
                <anchor moveWithCells="1">
                  <from>
                    <xdr:col>16</xdr:col>
                    <xdr:colOff>19050</xdr:colOff>
                    <xdr:row>6</xdr:row>
                    <xdr:rowOff>19050</xdr:rowOff>
                  </from>
                  <to>
                    <xdr:col>16</xdr:col>
                    <xdr:colOff>200025</xdr:colOff>
                    <xdr:row>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 altText="">
                <anchor moveWithCells="1">
                  <from>
                    <xdr:col>16</xdr:col>
                    <xdr:colOff>19050</xdr:colOff>
                    <xdr:row>7</xdr:row>
                    <xdr:rowOff>19050</xdr:rowOff>
                  </from>
                  <to>
                    <xdr:col>16</xdr:col>
                    <xdr:colOff>200025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9" name="Check Box 17">
              <controlPr defaultSize="0" autoFill="0" autoLine="0" autoPict="0" altText="">
                <anchor moveWithCells="1">
                  <from>
                    <xdr:col>16</xdr:col>
                    <xdr:colOff>19050</xdr:colOff>
                    <xdr:row>8</xdr:row>
                    <xdr:rowOff>19050</xdr:rowOff>
                  </from>
                  <to>
                    <xdr:col>16</xdr:col>
                    <xdr:colOff>200025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0" name="Check Box 18">
              <controlPr defaultSize="0" autoFill="0" autoLine="0" autoPict="0" altText="">
                <anchor moveWithCells="1">
                  <from>
                    <xdr:col>22</xdr:col>
                    <xdr:colOff>19050</xdr:colOff>
                    <xdr:row>3</xdr:row>
                    <xdr:rowOff>19050</xdr:rowOff>
                  </from>
                  <to>
                    <xdr:col>22</xdr:col>
                    <xdr:colOff>200025</xdr:colOff>
                    <xdr:row>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1" name="Check Box 20">
              <controlPr defaultSize="0" autoFill="0" autoLine="0" autoPict="0" altText="">
                <anchor moveWithCells="1">
                  <from>
                    <xdr:col>22</xdr:col>
                    <xdr:colOff>19050</xdr:colOff>
                    <xdr:row>4</xdr:row>
                    <xdr:rowOff>19050</xdr:rowOff>
                  </from>
                  <to>
                    <xdr:col>22</xdr:col>
                    <xdr:colOff>200025</xdr:colOff>
                    <xdr:row>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2" name="Check Box 21">
              <controlPr defaultSize="0" autoFill="0" autoLine="0" autoPict="0" altText="">
                <anchor moveWithCells="1">
                  <from>
                    <xdr:col>22</xdr:col>
                    <xdr:colOff>19050</xdr:colOff>
                    <xdr:row>5</xdr:row>
                    <xdr:rowOff>19050</xdr:rowOff>
                  </from>
                  <to>
                    <xdr:col>22</xdr:col>
                    <xdr:colOff>200025</xdr:colOff>
                    <xdr:row>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3" name="Check Box 22">
              <controlPr defaultSize="0" autoFill="0" autoLine="0" autoPict="0" altText="">
                <anchor moveWithCells="1">
                  <from>
                    <xdr:col>22</xdr:col>
                    <xdr:colOff>19050</xdr:colOff>
                    <xdr:row>6</xdr:row>
                    <xdr:rowOff>19050</xdr:rowOff>
                  </from>
                  <to>
                    <xdr:col>22</xdr:col>
                    <xdr:colOff>200025</xdr:colOff>
                    <xdr:row>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4" name="Check Box 23">
              <controlPr defaultSize="0" autoFill="0" autoLine="0" autoPict="0" altText="">
                <anchor moveWithCells="1">
                  <from>
                    <xdr:col>22</xdr:col>
                    <xdr:colOff>19050</xdr:colOff>
                    <xdr:row>7</xdr:row>
                    <xdr:rowOff>19050</xdr:rowOff>
                  </from>
                  <to>
                    <xdr:col>22</xdr:col>
                    <xdr:colOff>200025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5" name="Check Box 24">
              <controlPr defaultSize="0" autoFill="0" autoLine="0" autoPict="0" altText="">
                <anchor moveWithCells="1">
                  <from>
                    <xdr:col>22</xdr:col>
                    <xdr:colOff>19050</xdr:colOff>
                    <xdr:row>8</xdr:row>
                    <xdr:rowOff>19050</xdr:rowOff>
                  </from>
                  <to>
                    <xdr:col>22</xdr:col>
                    <xdr:colOff>200025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6" name="Check Box 25">
              <controlPr defaultSize="0" autoFill="0" autoLine="0" autoPict="0" altText="">
                <anchor moveWithCells="1">
                  <from>
                    <xdr:col>28</xdr:col>
                    <xdr:colOff>19050</xdr:colOff>
                    <xdr:row>3</xdr:row>
                    <xdr:rowOff>19050</xdr:rowOff>
                  </from>
                  <to>
                    <xdr:col>28</xdr:col>
                    <xdr:colOff>200025</xdr:colOff>
                    <xdr:row>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7" name="Check Box 26">
              <controlPr defaultSize="0" autoFill="0" autoLine="0" autoPict="0" altText="">
                <anchor moveWithCells="1">
                  <from>
                    <xdr:col>28</xdr:col>
                    <xdr:colOff>19050</xdr:colOff>
                    <xdr:row>4</xdr:row>
                    <xdr:rowOff>19050</xdr:rowOff>
                  </from>
                  <to>
                    <xdr:col>28</xdr:col>
                    <xdr:colOff>200025</xdr:colOff>
                    <xdr:row>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8" name="Check Box 27">
              <controlPr defaultSize="0" autoFill="0" autoLine="0" autoPict="0" altText="">
                <anchor moveWithCells="1">
                  <from>
                    <xdr:col>28</xdr:col>
                    <xdr:colOff>19050</xdr:colOff>
                    <xdr:row>5</xdr:row>
                    <xdr:rowOff>19050</xdr:rowOff>
                  </from>
                  <to>
                    <xdr:col>28</xdr:col>
                    <xdr:colOff>200025</xdr:colOff>
                    <xdr:row>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9" name="Check Box 28">
              <controlPr defaultSize="0" autoFill="0" autoLine="0" autoPict="0" altText="">
                <anchor moveWithCells="1">
                  <from>
                    <xdr:col>28</xdr:col>
                    <xdr:colOff>19050</xdr:colOff>
                    <xdr:row>6</xdr:row>
                    <xdr:rowOff>19050</xdr:rowOff>
                  </from>
                  <to>
                    <xdr:col>28</xdr:col>
                    <xdr:colOff>200025</xdr:colOff>
                    <xdr:row>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0" name="Check Box 29">
              <controlPr defaultSize="0" autoFill="0" autoLine="0" autoPict="0" altText="">
                <anchor moveWithCells="1">
                  <from>
                    <xdr:col>28</xdr:col>
                    <xdr:colOff>19050</xdr:colOff>
                    <xdr:row>7</xdr:row>
                    <xdr:rowOff>19050</xdr:rowOff>
                  </from>
                  <to>
                    <xdr:col>28</xdr:col>
                    <xdr:colOff>200025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1" name="Check Box 30">
              <controlPr defaultSize="0" autoFill="0" autoLine="0" autoPict="0" altText="">
                <anchor moveWithCells="1">
                  <from>
                    <xdr:col>28</xdr:col>
                    <xdr:colOff>19050</xdr:colOff>
                    <xdr:row>8</xdr:row>
                    <xdr:rowOff>19050</xdr:rowOff>
                  </from>
                  <to>
                    <xdr:col>28</xdr:col>
                    <xdr:colOff>200025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2" name="Check Box 31">
              <controlPr defaultSize="0" autoFill="0" autoLine="0" autoPict="0" altText="">
                <anchor moveWithCells="1">
                  <from>
                    <xdr:col>34</xdr:col>
                    <xdr:colOff>19050</xdr:colOff>
                    <xdr:row>3</xdr:row>
                    <xdr:rowOff>19050</xdr:rowOff>
                  </from>
                  <to>
                    <xdr:col>34</xdr:col>
                    <xdr:colOff>200025</xdr:colOff>
                    <xdr:row>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3" name="Check Box 33">
              <controlPr defaultSize="0" autoFill="0" autoLine="0" autoPict="0" altText="">
                <anchor moveWithCells="1">
                  <from>
                    <xdr:col>34</xdr:col>
                    <xdr:colOff>19050</xdr:colOff>
                    <xdr:row>4</xdr:row>
                    <xdr:rowOff>19050</xdr:rowOff>
                  </from>
                  <to>
                    <xdr:col>34</xdr:col>
                    <xdr:colOff>200025</xdr:colOff>
                    <xdr:row>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4" name="Check Box 34">
              <controlPr defaultSize="0" autoFill="0" autoLine="0" autoPict="0" altText="">
                <anchor moveWithCells="1">
                  <from>
                    <xdr:col>34</xdr:col>
                    <xdr:colOff>19050</xdr:colOff>
                    <xdr:row>5</xdr:row>
                    <xdr:rowOff>19050</xdr:rowOff>
                  </from>
                  <to>
                    <xdr:col>34</xdr:col>
                    <xdr:colOff>200025</xdr:colOff>
                    <xdr:row>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5" name="Check Box 36">
              <controlPr defaultSize="0" autoFill="0" autoLine="0" autoPict="0" altText="">
                <anchor moveWithCells="1">
                  <from>
                    <xdr:col>34</xdr:col>
                    <xdr:colOff>19050</xdr:colOff>
                    <xdr:row>6</xdr:row>
                    <xdr:rowOff>19050</xdr:rowOff>
                  </from>
                  <to>
                    <xdr:col>34</xdr:col>
                    <xdr:colOff>200025</xdr:colOff>
                    <xdr:row>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6" name="Check Box 37">
              <controlPr defaultSize="0" autoFill="0" autoLine="0" autoPict="0" altText="">
                <anchor moveWithCells="1">
                  <from>
                    <xdr:col>34</xdr:col>
                    <xdr:colOff>19050</xdr:colOff>
                    <xdr:row>7</xdr:row>
                    <xdr:rowOff>19050</xdr:rowOff>
                  </from>
                  <to>
                    <xdr:col>34</xdr:col>
                    <xdr:colOff>200025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7" name="Check Box 38">
              <controlPr defaultSize="0" autoFill="0" autoLine="0" autoPict="0" altText="">
                <anchor moveWithCells="1">
                  <from>
                    <xdr:col>34</xdr:col>
                    <xdr:colOff>19050</xdr:colOff>
                    <xdr:row>8</xdr:row>
                    <xdr:rowOff>19050</xdr:rowOff>
                  </from>
                  <to>
                    <xdr:col>34</xdr:col>
                    <xdr:colOff>200025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28" name="Check Box 4">
              <controlPr defaultSize="0" autoFill="0" autoLine="0" autoPict="0" altText="">
                <anchor moveWithCells="1">
                  <from>
                    <xdr:col>10</xdr:col>
                    <xdr:colOff>28575</xdr:colOff>
                    <xdr:row>3</xdr:row>
                    <xdr:rowOff>19050</xdr:rowOff>
                  </from>
                  <to>
                    <xdr:col>10</xdr:col>
                    <xdr:colOff>209550</xdr:colOff>
                    <xdr:row>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29" name="Check Box 7">
              <controlPr defaultSize="0" autoFill="0" autoLine="0" autoPict="0">
                <anchor moveWithCells="1">
                  <from>
                    <xdr:col>10</xdr:col>
                    <xdr:colOff>28575</xdr:colOff>
                    <xdr:row>3</xdr:row>
                    <xdr:rowOff>190500</xdr:rowOff>
                  </from>
                  <to>
                    <xdr:col>11</xdr:col>
                    <xdr:colOff>38100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30" name="Check Box 8">
              <controlPr defaultSize="0" autoFill="0" autoLine="0" autoPict="0">
                <anchor moveWithCells="1">
                  <from>
                    <xdr:col>10</xdr:col>
                    <xdr:colOff>28575</xdr:colOff>
                    <xdr:row>4</xdr:row>
                    <xdr:rowOff>190500</xdr:rowOff>
                  </from>
                  <to>
                    <xdr:col>11</xdr:col>
                    <xdr:colOff>38100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31" name="Check Box 9">
              <controlPr defaultSize="0" autoFill="0" autoLine="0" autoPict="0">
                <anchor moveWithCells="1">
                  <from>
                    <xdr:col>10</xdr:col>
                    <xdr:colOff>28575</xdr:colOff>
                    <xdr:row>5</xdr:row>
                    <xdr:rowOff>190500</xdr:rowOff>
                  </from>
                  <to>
                    <xdr:col>11</xdr:col>
                    <xdr:colOff>38100</xdr:colOff>
                    <xdr:row>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2" name="Check Box 39">
              <controlPr defaultSize="0" autoFill="0" autoLine="0" autoPict="0" altText="">
                <anchor moveWithCells="1">
                  <from>
                    <xdr:col>4</xdr:col>
                    <xdr:colOff>28575</xdr:colOff>
                    <xdr:row>3</xdr:row>
                    <xdr:rowOff>19050</xdr:rowOff>
                  </from>
                  <to>
                    <xdr:col>4</xdr:col>
                    <xdr:colOff>209550</xdr:colOff>
                    <xdr:row>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3" name="Check Box 40">
              <controlPr defaultSize="0" autoFill="0" autoLine="0" autoPict="0">
                <anchor moveWithCells="1">
                  <from>
                    <xdr:col>4</xdr:col>
                    <xdr:colOff>28575</xdr:colOff>
                    <xdr:row>3</xdr:row>
                    <xdr:rowOff>190500</xdr:rowOff>
                  </from>
                  <to>
                    <xdr:col>5</xdr:col>
                    <xdr:colOff>47625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4" name="Check Box 41">
              <controlPr defaultSize="0" autoFill="0" autoLine="0" autoPict="0">
                <anchor moveWithCells="1">
                  <from>
                    <xdr:col>4</xdr:col>
                    <xdr:colOff>28575</xdr:colOff>
                    <xdr:row>4</xdr:row>
                    <xdr:rowOff>190500</xdr:rowOff>
                  </from>
                  <to>
                    <xdr:col>5</xdr:col>
                    <xdr:colOff>47625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5" name="Check Box 42">
              <controlPr defaultSize="0" autoFill="0" autoLine="0" autoPict="0">
                <anchor moveWithCells="1">
                  <from>
                    <xdr:col>4</xdr:col>
                    <xdr:colOff>28575</xdr:colOff>
                    <xdr:row>5</xdr:row>
                    <xdr:rowOff>190500</xdr:rowOff>
                  </from>
                  <to>
                    <xdr:col>5</xdr:col>
                    <xdr:colOff>47625</xdr:colOff>
                    <xdr:row>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6" name="Check Box 44">
              <controlPr defaultSize="0" autoFill="0" autoLine="0" autoPict="0">
                <anchor moveWithCells="1">
                  <from>
                    <xdr:col>10</xdr:col>
                    <xdr:colOff>28575</xdr:colOff>
                    <xdr:row>6</xdr:row>
                    <xdr:rowOff>180975</xdr:rowOff>
                  </from>
                  <to>
                    <xdr:col>11</xdr:col>
                    <xdr:colOff>38100</xdr:colOff>
                    <xdr:row>8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F5332-F1B8-4A2D-B7FE-F5108171AB8C}">
  <dimension ref="A1:H8"/>
  <sheetViews>
    <sheetView workbookViewId="0">
      <selection activeCell="F4" sqref="F4"/>
    </sheetView>
  </sheetViews>
  <sheetFormatPr defaultRowHeight="15" x14ac:dyDescent="0.25"/>
  <cols>
    <col min="1" max="1" width="35.85546875" customWidth="1"/>
    <col min="2" max="2" width="15.42578125" customWidth="1"/>
    <col min="3" max="3" width="11.42578125" customWidth="1"/>
  </cols>
  <sheetData>
    <row r="1" spans="1:8" x14ac:dyDescent="0.25">
      <c r="A1" t="s">
        <v>68</v>
      </c>
      <c r="B1" t="s">
        <v>12</v>
      </c>
    </row>
    <row r="2" spans="1:8" x14ac:dyDescent="0.25">
      <c r="A2" t="s">
        <v>104</v>
      </c>
      <c r="B2">
        <v>50</v>
      </c>
    </row>
    <row r="3" spans="1:8" x14ac:dyDescent="0.25">
      <c r="A3" t="s">
        <v>69</v>
      </c>
      <c r="B3">
        <v>200</v>
      </c>
      <c r="E3" t="s">
        <v>59</v>
      </c>
      <c r="F3">
        <v>47.7</v>
      </c>
      <c r="G3" t="s">
        <v>108</v>
      </c>
      <c r="H3">
        <v>20</v>
      </c>
    </row>
    <row r="4" spans="1:8" x14ac:dyDescent="0.25">
      <c r="A4" t="s">
        <v>71</v>
      </c>
      <c r="B4">
        <v>125</v>
      </c>
      <c r="E4" t="s">
        <v>72</v>
      </c>
      <c r="F4">
        <v>0</v>
      </c>
    </row>
    <row r="5" spans="1:8" x14ac:dyDescent="0.25">
      <c r="A5" t="s">
        <v>74</v>
      </c>
      <c r="B5">
        <v>100</v>
      </c>
    </row>
    <row r="6" spans="1:8" x14ac:dyDescent="0.25">
      <c r="A6" t="s">
        <v>77</v>
      </c>
      <c r="B6">
        <v>75</v>
      </c>
    </row>
    <row r="7" spans="1:8" x14ac:dyDescent="0.25">
      <c r="A7" t="s">
        <v>83</v>
      </c>
      <c r="B7">
        <v>50</v>
      </c>
    </row>
    <row r="8" spans="1:8" x14ac:dyDescent="0.25">
      <c r="A8" t="s">
        <v>84</v>
      </c>
      <c r="B8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Fiyat Tr</vt:lpstr>
      <vt:lpstr>Güncel Fiyat</vt:lpstr>
      <vt:lpstr>Sabitler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beytullah tok</cp:lastModifiedBy>
  <cp:lastPrinted>2026-01-10T11:30:37Z</cp:lastPrinted>
  <dcterms:created xsi:type="dcterms:W3CDTF">2016-12-08T07:09:44Z</dcterms:created>
  <dcterms:modified xsi:type="dcterms:W3CDTF">2026-08-29T08:24:03Z</dcterms:modified>
</cp:coreProperties>
</file>